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drawings/drawing3.xml" ContentType="application/vnd.openxmlformats-officedocument.drawing+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drawings/drawing4.xml" ContentType="application/vnd.openxmlformats-officedocument.drawing+xml"/>
  <Override PartName="/xl/ctrlProps/ctrlProp39.xml" ContentType="application/vnd.ms-excel.controlproperties+xml"/>
  <Override PartName="/xl/ctrlProps/ctrlProp40.xml" ContentType="application/vnd.ms-excel.controlproperties+xml"/>
  <Override PartName="/xl/drawings/drawing5.xml" ContentType="application/vnd.openxmlformats-officedocument.drawing+xml"/>
  <Override PartName="/xl/ctrlProps/ctrlProp41.xml" ContentType="application/vnd.ms-excel.controlproperties+xml"/>
  <Override PartName="/xl/ctrlProps/ctrlProp42.xml" ContentType="application/vnd.ms-excel.controlproperties+xml"/>
  <Override PartName="/xl/drawings/drawing6.xml" ContentType="application/vnd.openxmlformats-officedocument.drawing+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drawings/drawing7.xml" ContentType="application/vnd.openxmlformats-officedocument.drawing+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drawings/drawing8.xml" ContentType="application/vnd.openxmlformats-officedocument.drawing+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drawings/drawing9.xml" ContentType="application/vnd.openxmlformats-officedocument.drawing+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Moje pliki\realizacja_OZE_Publ_2026\dokumentacja_aplikacyjna\02_zmiany_aneks_1\zmiany\"/>
    </mc:Choice>
  </mc:AlternateContent>
  <xr:revisionPtr revIDLastSave="0" documentId="13_ncr:1_{E1F8C911-CCFC-4F76-BC9F-58082588AD9A}" xr6:coauthVersionLast="47" xr6:coauthVersionMax="47" xr10:uidLastSave="{00000000-0000-0000-0000-000000000000}"/>
  <bookViews>
    <workbookView xWindow="-28920" yWindow="-120" windowWidth="29040" windowHeight="15840" tabRatio="826" firstSheet="2" activeTab="12" xr2:uid="{CBE2FAEE-AE77-4EBA-A486-A9F2F8590AED}"/>
  </bookViews>
  <sheets>
    <sheet name="Str_tytułowa" sheetId="1" r:id="rId1"/>
    <sheet name="Wyjaśnienia" sheetId="2" r:id="rId2"/>
    <sheet name="Dane_Wnioskodawcy" sheetId="3" r:id="rId3"/>
    <sheet name="Dane_transakcji" sheetId="4" r:id="rId4"/>
    <sheet name="Koszty" sheetId="6" r:id="rId5"/>
    <sheet name="Biznes_plan_przedsiębiorstwa" sheetId="7" r:id="rId6"/>
    <sheet name="Biznes_plan_inne_podmioty" sheetId="8" r:id="rId7"/>
    <sheet name="Zabezpieczenie_spłaty" sheetId="9" r:id="rId8"/>
    <sheet name="Ustalenie_statusu_MŚP" sheetId="10" r:id="rId9"/>
    <sheet name="Oświadczenia" sheetId="11" r:id="rId10"/>
    <sheet name="RODO" sheetId="12" r:id="rId11"/>
    <sheet name="Załączniki" sheetId="13" r:id="rId12"/>
    <sheet name="Podpisy" sheetId="14" r:id="rId13"/>
    <sheet name="Arkusz5" sheetId="5" state="hidden" r:id="rId14"/>
  </sheets>
  <definedNames>
    <definedName name="_ftn1" localSheetId="0">Str_tytułowa!$A$23</definedName>
    <definedName name="_ftnref1" localSheetId="0">Str_tytułowa!$A$20</definedName>
    <definedName name="_xlnm.Print_Area" localSheetId="6">Biznes_plan_inne_podmioty!#REF!</definedName>
    <definedName name="_xlnm.Print_Area" localSheetId="5">Biznes_plan_przedsiębiorstwa!#REF!</definedName>
    <definedName name="_xlnm.Print_Area" localSheetId="3">Dane_transakcji!$A$1:$J$116</definedName>
    <definedName name="_xlnm.Print_Area" localSheetId="4">Koszty!#REF!</definedName>
    <definedName name="_xlnm.Print_Area" localSheetId="9">Oświadczenia!#REF!</definedName>
    <definedName name="_xlnm.Print_Area" localSheetId="12">Podpisy!#REF!</definedName>
    <definedName name="_xlnm.Print_Area" localSheetId="10">RODO!#REF!</definedName>
    <definedName name="_xlnm.Print_Area" localSheetId="8">Ustalenie_statusu_MŚP!#REF!</definedName>
    <definedName name="_xlnm.Print_Area" localSheetId="7">Zabezpieczenie_spłaty!#REF!</definedName>
    <definedName name="_xlnm.Print_Area" localSheetId="11">Załączniki!#REF!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72" i="8" l="1"/>
  <c r="E178" i="8" s="1"/>
  <c r="E180" i="8" s="1"/>
  <c r="D172" i="8"/>
  <c r="D178" i="8" s="1"/>
  <c r="D180" i="8" s="1"/>
  <c r="C172" i="8"/>
  <c r="C178" i="8" s="1"/>
  <c r="C180" i="8" s="1"/>
  <c r="E160" i="8"/>
  <c r="D160" i="8"/>
  <c r="C160" i="8"/>
  <c r="E157" i="8"/>
  <c r="D157" i="8"/>
  <c r="C157" i="8"/>
  <c r="E142" i="8"/>
  <c r="D142" i="8"/>
  <c r="C142" i="8"/>
  <c r="E134" i="8"/>
  <c r="D134" i="8"/>
  <c r="C134" i="8"/>
  <c r="E116" i="8"/>
  <c r="D116" i="8"/>
  <c r="C116" i="8"/>
  <c r="E113" i="8"/>
  <c r="D113" i="8"/>
  <c r="C113" i="8"/>
  <c r="E104" i="8"/>
  <c r="D104" i="8"/>
  <c r="C104" i="8"/>
  <c r="E101" i="8"/>
  <c r="D101" i="8"/>
  <c r="C101" i="8"/>
  <c r="E91" i="8"/>
  <c r="D91" i="8"/>
  <c r="C91" i="8"/>
  <c r="E84" i="8"/>
  <c r="E82" i="8" s="1"/>
  <c r="D84" i="8"/>
  <c r="D82" i="8" s="1"/>
  <c r="C84" i="8"/>
  <c r="C82" i="8" s="1"/>
  <c r="C11" i="8"/>
  <c r="D168" i="7"/>
  <c r="D174" i="7" s="1"/>
  <c r="D176" i="7" s="1"/>
  <c r="E168" i="7"/>
  <c r="E174" i="7" s="1"/>
  <c r="E176" i="7" s="1"/>
  <c r="C168" i="7"/>
  <c r="C174" i="7" s="1"/>
  <c r="C176" i="7" s="1"/>
  <c r="D138" i="7"/>
  <c r="E138" i="7"/>
  <c r="C138" i="7"/>
  <c r="D130" i="7"/>
  <c r="E130" i="7"/>
  <c r="C130" i="7"/>
  <c r="E156" i="7"/>
  <c r="D156" i="7"/>
  <c r="C156" i="7"/>
  <c r="E153" i="7"/>
  <c r="D153" i="7"/>
  <c r="C153" i="7"/>
  <c r="D112" i="7"/>
  <c r="E112" i="7"/>
  <c r="C112" i="7"/>
  <c r="D109" i="7"/>
  <c r="E109" i="7"/>
  <c r="C109" i="7"/>
  <c r="D100" i="7"/>
  <c r="E100" i="7"/>
  <c r="C100" i="7"/>
  <c r="D97" i="7"/>
  <c r="E97" i="7"/>
  <c r="C97" i="7"/>
  <c r="D87" i="7"/>
  <c r="E87" i="7"/>
  <c r="C87" i="7"/>
  <c r="D80" i="7"/>
  <c r="D78" i="7" s="1"/>
  <c r="E80" i="7"/>
  <c r="E78" i="7" s="1"/>
  <c r="C80" i="7"/>
  <c r="C78" i="7" s="1"/>
  <c r="C11" i="7"/>
  <c r="E51" i="6"/>
  <c r="C51" i="6"/>
  <c r="D37" i="6"/>
  <c r="E37" i="6"/>
  <c r="C37" i="6"/>
  <c r="D30" i="6"/>
  <c r="E30" i="6"/>
  <c r="C30" i="6"/>
  <c r="D21" i="6"/>
  <c r="E21" i="6"/>
  <c r="C21" i="6"/>
  <c r="B75" i="4"/>
  <c r="B74" i="4"/>
  <c r="B62" i="4"/>
  <c r="I42" i="4"/>
  <c r="I41" i="4"/>
  <c r="C40" i="4"/>
  <c r="C39" i="4"/>
  <c r="C38" i="4"/>
  <c r="C37" i="4"/>
  <c r="I35" i="4"/>
  <c r="C35" i="4"/>
  <c r="B12" i="4"/>
  <c r="A12" i="4"/>
  <c r="D11" i="4"/>
  <c r="B10" i="4"/>
  <c r="A10" i="4"/>
  <c r="I30" i="4"/>
  <c r="C30" i="4"/>
  <c r="I28" i="4"/>
  <c r="C28" i="4"/>
  <c r="I26" i="4"/>
  <c r="C26" i="4"/>
  <c r="H61" i="4"/>
  <c r="I39" i="4" s="1"/>
  <c r="I40" i="4" s="1"/>
  <c r="C155" i="8" l="1"/>
  <c r="C165" i="8" s="1"/>
  <c r="E151" i="8"/>
  <c r="D97" i="8"/>
  <c r="D155" i="8"/>
  <c r="D165" i="8" s="1"/>
  <c r="C151" i="8"/>
  <c r="D151" i="8"/>
  <c r="E123" i="8"/>
  <c r="E125" i="8" s="1"/>
  <c r="C123" i="8"/>
  <c r="C125" i="8" s="1"/>
  <c r="E155" i="8"/>
  <c r="E165" i="8" s="1"/>
  <c r="D123" i="8"/>
  <c r="D125" i="8" s="1"/>
  <c r="C97" i="8"/>
  <c r="E99" i="8"/>
  <c r="E109" i="8" s="1"/>
  <c r="D99" i="8"/>
  <c r="D109" i="8" s="1"/>
  <c r="C99" i="8"/>
  <c r="C109" i="8" s="1"/>
  <c r="E97" i="8"/>
  <c r="D147" i="7"/>
  <c r="C119" i="7"/>
  <c r="C121" i="7" s="1"/>
  <c r="E93" i="7"/>
  <c r="E147" i="7"/>
  <c r="C147" i="7"/>
  <c r="C93" i="7"/>
  <c r="E151" i="7"/>
  <c r="E161" i="7" s="1"/>
  <c r="E119" i="7"/>
  <c r="E121" i="7" s="1"/>
  <c r="D93" i="7"/>
  <c r="C151" i="7"/>
  <c r="C161" i="7" s="1"/>
  <c r="E95" i="7"/>
  <c r="E105" i="7" s="1"/>
  <c r="D119" i="7"/>
  <c r="D121" i="7" s="1"/>
  <c r="D151" i="7"/>
  <c r="D161" i="7" s="1"/>
  <c r="D95" i="7"/>
  <c r="D105" i="7" s="1"/>
  <c r="C95" i="7"/>
  <c r="C105" i="7" s="1"/>
  <c r="C52" i="6"/>
  <c r="C53" i="6" s="1"/>
  <c r="C38" i="6"/>
  <c r="C56" i="6" s="1"/>
  <c r="E59" i="6" s="1"/>
  <c r="E38" i="6"/>
  <c r="C58" i="6" s="1"/>
  <c r="D38" i="6"/>
  <c r="C57" i="6" s="1"/>
  <c r="I37" i="4"/>
  <c r="I38" i="4" s="1"/>
  <c r="I31" i="4"/>
  <c r="E53" i="6" l="1"/>
  <c r="C39" i="6"/>
  <c r="C54" i="6" s="1"/>
  <c r="C40" i="6" l="1"/>
  <c r="E40" i="6"/>
  <c r="D40" i="6"/>
</calcChain>
</file>

<file path=xl/sharedStrings.xml><?xml version="1.0" encoding="utf-8"?>
<sst xmlns="http://schemas.openxmlformats.org/spreadsheetml/2006/main" count="817" uniqueCount="523">
  <si>
    <r>
      <rPr>
        <b/>
        <sz val="14"/>
        <color theme="1"/>
        <rFont val="Verdana"/>
        <family val="2"/>
        <charset val="238"/>
      </rPr>
      <t>Wniosek o przyznanie pożyczki na wspieranie OZE</t>
    </r>
    <r>
      <rPr>
        <b/>
        <sz val="11"/>
        <color theme="1"/>
        <rFont val="Verdana"/>
        <family val="2"/>
        <charset val="238"/>
      </rPr>
      <t xml:space="preserve">
ze środków Europejskiego Funduszu Rozwoju Regionalnego 
w ramach Programu Fundusze Europejskie dla Lubelskiego 2021 – 2027 </t>
    </r>
  </si>
  <si>
    <t>.............................................................</t>
  </si>
  <si>
    <t>Wpłynęło do Funduszu dnia: [1]</t>
  </si>
  <si>
    <t>Numer kolejny wniosku: [2]</t>
  </si>
  <si>
    <t>WYJAŚNIENIA DO PRZYPISÓW</t>
  </si>
  <si>
    <t>[1]</t>
  </si>
  <si>
    <t>Data wpływu wniosku do siedziby BARR S.A. lub data wpływu wniosku na serwer BARR S.A.</t>
  </si>
  <si>
    <t>[2]</t>
  </si>
  <si>
    <t>Wypełnia pracownik Funduszu</t>
  </si>
  <si>
    <t>DANE IDENTYFIKACYJNE WNIOSKODAWCY</t>
  </si>
  <si>
    <t>Nazwa Wnioskodawcy [3]</t>
  </si>
  <si>
    <t>[3]</t>
  </si>
  <si>
    <t>Zgodnie z odpowiednim wpisem we właściwym rejestrze</t>
  </si>
  <si>
    <t>Adres siedziby Wnioskodawcy</t>
  </si>
  <si>
    <t>Forma prawna Wnioskodawcy [4]</t>
  </si>
  <si>
    <t>[4]</t>
  </si>
  <si>
    <t>Zgodnie z §3 pkt 1 Regulaminu</t>
  </si>
  <si>
    <t>Forma opodatkowania</t>
  </si>
  <si>
    <t>Forma prowadzenia ewidencji księgowej</t>
  </si>
  <si>
    <t>Czy Wnioskodawca jest podatnikiem podatku VAT</t>
  </si>
  <si>
    <t>Nr NIP</t>
  </si>
  <si>
    <t>Nr REGON</t>
  </si>
  <si>
    <t>Osoba /osoby uprawnione do składania oświadczeń woli w imieniu Wnioskodawcy [5]</t>
  </si>
  <si>
    <t>[5]</t>
  </si>
  <si>
    <t>Należy podać imię i nazwisko oraz stanowisko wszystkich osób uprawnionych do składania oświadczeń woli w imieniu Wnioskodawcy</t>
  </si>
  <si>
    <t>Osoba uprawniona do kontaktu w sprawie Wniosku o pożyczkę [6]</t>
  </si>
  <si>
    <t>[6]</t>
  </si>
  <si>
    <t>Należy podać imię i nazwisko, stanowisko, telefon, adres e-mail</t>
  </si>
  <si>
    <t>Osoba uprawniona  do kontaktu w sprawie obsługi Umowy Pożyczki [6]</t>
  </si>
  <si>
    <t>Czy Wnioskodawca spełnia definicję przedsiębiorstwa [7]</t>
  </si>
  <si>
    <t>[7]</t>
  </si>
  <si>
    <t>Jeżeli Wnioskodawca spełnia definicję przedsiębiorstwa należy zaznaczyć „TAK”, jeżeli Wnioskodawca nie spełnia definicji przedsiębiorstwa należy zaznaczyć „NIE”. Przedsiębiorstwo należy definiować zgodnie z art. 1 Załącznika I Definicja MŚP do Rozporządzenia Komisji (UE) nr 651/2014 z dnia 17 czerwca 2014 r.: „Za przedsiębiorstwo uważa się podmiot prowadzący działalność gospodarczą bez względu na jego formę prawną. Zalicza się tu w szczególności osoby prowadzące działalność na własny rachunek oraz firmy rodzinne zajmujące się rzemiosłem lub inną działalnością, a także spółki lub stowarzyszenia prowadzące regularną działalność gospodarczą.”</t>
  </si>
  <si>
    <t>W przypadku zaznaczenia „NIE” należy szczegółowo uzasadnić:</t>
  </si>
  <si>
    <t>DANE IDENTYFIKACYJNE WNIOSKOWANEJ TRANSAKCJI</t>
  </si>
  <si>
    <t>Elementy wnioskowanego wsparcia w ramach Jednostkowej Pożyczki:</t>
  </si>
  <si>
    <t>Warunki, na jakich ma być udzielona pożyczka:</t>
  </si>
  <si>
    <t>[8]</t>
  </si>
  <si>
    <t>zgodnie z zasadami i warunkami określonymi w rozporządzeniu Komisji (UE) 2023/2831 oraz na podstawie Rozporządzenia Ministra Funduszy i Polityki Regionalnej z dnia 17 kwietnia 2024 r w sprawie udzielania pomocy de minimis w ramach regionalnych programów na lata 2021-2027</t>
  </si>
  <si>
    <t>[9]</t>
  </si>
  <si>
    <t>zgodnie z zasadami i warunkami określonymi dla pomocy inwestycyjnej na propagowanie energii ze źródeł odnawialnych, propagowanie wodoru odnawialnego i wysokosprawnej kogeneracji w rozumieniu art. 41 Rozporządzenia Komisji (UE) nr 651/2014 z dnia 17 czerwca 2014 r. uznającego niektóre rodzaje pomocy za zgodne z rynkiem wewnętrznym w zastosowaniu art. 107 i 108 Traktatu oraz na podstawie Rozporządzenia Ministra Funduszy i Polityki Regionalnej z dnia 11 grudnia 2022 r. w sprawie udzielania pomocy inwestycyjnej na propagowanie energii ze źródeł odnawialnych, propagowanie wodoru odnawialnego i wysokosprawnej kogeneracji w ramach regionalnych programów na lata 2021–2027</t>
  </si>
  <si>
    <t>słownie:</t>
  </si>
  <si>
    <t>[10]</t>
  </si>
  <si>
    <t>[11]</t>
  </si>
  <si>
    <t>Jeśli dotyczy</t>
  </si>
  <si>
    <t>Wyrażona w ekwiwalencie dotacji brutto (EDB) i obliczona zgodnie z rozporządzeniem Rady Ministrów z dnia 11 sierpnia 2004 r. w sprawie szczegółowego sposobu obliczania wartości pomocy publicznej udzielnej w różnych formach. Za wartość wnioskowanej pomocy de minimis należy przyjąć wartość maksymalnej pomocy w ramach wnioskowanej transakcji, tj. przy zastosowaniu stopy referencyjnej obejmującej marżę w wysokości 4p.p.</t>
  </si>
  <si>
    <t>[12]</t>
  </si>
  <si>
    <t>Objęcie Jednostkowej Pożyczki regułami pomocy publicznej należy rozpatrywać m.in. w kontekście tego, czy Wnioskodawca spełnia definicję „przedsiębiorstwa” zawartą w załączniku I do Rozporządzenia Komisji (UE) nr 651/2014. Przepisy o pomocy publicznej mają zastosowanie do przedsiębiorstw, tj. podmiotów prowadzących działalność gospodarczą, bez względu na ich status prawny i sposób finansowania. Za działalność gospodarczą uważa się wszelką działalność polegającą na oferowaniu towarów i usług na rynku. W każdym przypadku badanie statusu przedsiębiorstwa należy odnosić do konkretnej działalności danego podmiotu, który w pewnych sferach działalności może być uznawany za przedsiębiorstwo, natomiast w innych za podmiot nieprowadzący działalności gospodarczej. Przy dokonywaniu tej oceny można posiłkować się Zawiadomieniem Komisji w sprawie pojęcia pomocy państwa w rozumieniu art. 107 ust. 1 Traktatu o funkcjonowaniu Unii Europejskiej, dostępnym pod adresem: https://eur-lex.europa.eu/legal-content/PL/TXT/PDF/?uri=CELEX:52016XC0719(05). Wsparcie udzielone jednostce samorządu terytorialnego lub wspólnocie mieszkaniowej w ramach Jednostkowej Pożyczki co do zasady nie będzie stanowić pomocy publicznej</t>
  </si>
  <si>
    <t>Formy pomocy na warunkach korzystniejszych niż rynkowe mogą być łączone w ramach Inwestycji Końcowej przy zachowaniu zasad kumulacji określonych w art. 8 Rozporządzenia Komisji (UE) nr 651/2014 z dnia 17 czerwca 2014 r. uznającego niektóre rodzaje pomocy za zgodne z rynkiem wewnętrznym w zastosowaniu art. 107 i 108 Traktatu.</t>
  </si>
  <si>
    <t>Koszty analizy wykonalności, ekspertyzy ornitologicznej lub chiropterologicznej, dokumentacji technicznej oraz nadzoru nad prawidłowym przeprowadzeniem Inwestycji Końcowej mogą być objęte wyłącznie pomocą de minimis</t>
  </si>
  <si>
    <t>Czy Inwestycja Końcowa dotyczy wykorzystania energii słonecznej lub biomasy:</t>
  </si>
  <si>
    <t>Wnioskuję o udzielenie finansowania w wysokości: [13]</t>
  </si>
  <si>
    <t>[13]</t>
  </si>
  <si>
    <t>Wysokość wnioskowanego finansowania obejmuje Część zwrotną Jednostkowej Pożyczki oraz, jeżeli dotyczy, Dotację na spłatę i Grant. Wartość Jednostkowej Pożyczki wynosi do 10 000 000,00 zł.</t>
  </si>
  <si>
    <t>Zwracam się z wnioskiem o przyznanie:</t>
  </si>
  <si>
    <t>7.1</t>
  </si>
  <si>
    <t>Dotacji na spłatę w wysokości: [14]</t>
  </si>
  <si>
    <t>Wypełnić, jeżeli w pkt 1 wskazano Dotację na spłatę. Wysokość Dotacji na spłatę kapitału należy obliczyć zgodnie z §11 Regulaminu Funduszu Pożyczkowego.</t>
  </si>
  <si>
    <t>[14]</t>
  </si>
  <si>
    <t>Warunki, z tytułu których Wnioskodawca ubiega się o Dotację na spłatę:</t>
  </si>
  <si>
    <t>7.2</t>
  </si>
  <si>
    <t>Grantu w wysokości: [15]</t>
  </si>
  <si>
    <t>[15]</t>
  </si>
  <si>
    <t>Wypełnić, jeżeli w pkt 1 wskazano Grant. Wysokość Grantu należy obliczyć zgodnie z §11 Regulaminu Funduszu Pożyczkowego.</t>
  </si>
  <si>
    <t>Okres spłaty Części zwrotnej Jednostkowej Pożyczki: [16]</t>
  </si>
  <si>
    <t>miesięcy</t>
  </si>
  <si>
    <t>[16]</t>
  </si>
  <si>
    <t>maks. 96 m-cy; w przypadku Inwestycji Końcowej o mocy 50 kW lub więcej – maks. 144 m-ce</t>
  </si>
  <si>
    <t>w tym karencja w spłacie kapitału: [17]</t>
  </si>
  <si>
    <t>[17]</t>
  </si>
  <si>
    <t>maks. 12 miesięcy od dnia uruchomienia Jednostkowej Pożyczki</t>
  </si>
  <si>
    <t>Adres:</t>
  </si>
  <si>
    <t>Województwo:</t>
  </si>
  <si>
    <t>Powiat:</t>
  </si>
  <si>
    <t>Gmina:</t>
  </si>
  <si>
    <t>Lokalizacja Inwestycji Końcowej [18]</t>
  </si>
  <si>
    <t>[18]</t>
  </si>
  <si>
    <t>W ramach pożyczki finansowane mogą być inwestycje na terenie województwa lubelskiego</t>
  </si>
  <si>
    <t>Typ Inwestycji Końcowej:</t>
  </si>
  <si>
    <t>kWh</t>
  </si>
  <si>
    <t>kW</t>
  </si>
  <si>
    <t xml:space="preserve">moc zainstalowana w nowych / budowanych źródłach OZE </t>
  </si>
  <si>
    <t>rodzaj magazynu</t>
  </si>
  <si>
    <t>koszt magazynu</t>
  </si>
  <si>
    <t>pojemność magazynu</t>
  </si>
  <si>
    <t>moc magazynu</t>
  </si>
  <si>
    <t>[19]</t>
  </si>
  <si>
    <t>stosunek pojemności magazynu do mocy zainstalowanej</t>
  </si>
  <si>
    <t>Uzasadnienie wniosku o przyznanie Grantu i jego wysokości:</t>
  </si>
  <si>
    <t>Łączna kwota Dotacji na spłatę</t>
  </si>
  <si>
    <t>Uzasadnienie wniosku o przyznanie Dotacji na spłatę i jej wysokości:</t>
  </si>
  <si>
    <t>Wysokość Grantu nie może być wyższa niż 50% kwoty Jednostkowej Pożyczki</t>
  </si>
  <si>
    <t>Suma wartości Grantu oraz Dotacji na spłatę dla Jednostkowej Pożyczki nie może przekroczyć 50% jej wartości</t>
  </si>
  <si>
    <t>7.3</t>
  </si>
  <si>
    <t>7.4</t>
  </si>
  <si>
    <t>Dane dotyczące magazynu energii [19]</t>
  </si>
  <si>
    <t>Jednostkową Pożyczką nie mogą być finansowane Inwestycje Końcowe polegające wyłącznie na zakupie magazynu energii elektrycznej / cieplnej.</t>
  </si>
  <si>
    <t>Oświadczam, że na dzień złożenia Wniosku elementy Inwestycji Końcowej objęte finansowaniem nie są fizycznie ukończone ani w pełni wdrożone, oraz przyjmuję do wiadomości, że warunek ten musi być spełniony również na dzień podjęcia decyzji inwestycyjnej przez BARR S.A.</t>
  </si>
  <si>
    <t>[20]</t>
  </si>
  <si>
    <t>"TAK" lub "NIE" należy wypełnić w przypadku ubiegania się o pomoc inwestycyjną na propagowanie energii ze źródeł odnawialnych. W innym przypadku należy zaznaczyć "NIE DOTYCZY"</t>
  </si>
  <si>
    <t>Oświadczam, że przed dniem złożenia niniejszego Wniosku nie rozpoczęto prac związanych z Inwestycją Końcową [20] [21]</t>
  </si>
  <si>
    <t>[21]</t>
  </si>
  <si>
    <t>Przez „rozpoczęcie prac” rozumie się rozpoczęcie robót budowlanych związanych z Inwestycją Końcową albo podjęcie pierwszego prawnie wiążącego zobowiązania do zamówienia urządzeń lub innego zobowiązania, które powoduje, że realizacja Inwestycji Końcowej staje się nieodwracalna – w zależności od tego, które z tych zdarzeń nastąpiło wcześniej. Za rozpoczęcie prac nie uznaje się zakupu gruntów ani prac przygotowawczych, w szczególności uzyskania zezwoleń, decyzji administracyjnych oraz przeprowadzenia analiz lub studiów wykonalności.</t>
  </si>
  <si>
    <t>Czy Inwestycja Końcowa jest częścią większego projektu (inwestycji), który jest finansowany również z innych środków krajowych lub zagranicznych?</t>
  </si>
  <si>
    <t>Wyszczególnienie wydatków kwalifikowanych w ramach Inwestycji Końcowej</t>
  </si>
  <si>
    <r>
      <t xml:space="preserve">PLANOWANE WYDATKI W RAMACH INWESTYCJI KOŃCOWEJ </t>
    </r>
    <r>
      <rPr>
        <sz val="9"/>
        <color theme="1"/>
        <rFont val="Verdana"/>
        <family val="2"/>
        <charset val="238"/>
      </rPr>
      <t>[22]</t>
    </r>
  </si>
  <si>
    <t>[22]</t>
  </si>
  <si>
    <t>Wydatki planowane do poniesienia powinny być zgodne z Analizą i niezbędne do realizacji celu Inwestycji Końcowej, zgodnie z wybranym Typem Inwestycji Końcowej</t>
  </si>
  <si>
    <t>Wydatki na realizację wraz ze źródłami finansowania (PLN)</t>
  </si>
  <si>
    <t>z Jednostkowej Pożyczki</t>
  </si>
  <si>
    <t>środki własne</t>
  </si>
  <si>
    <t>inne środki krajowe lub zagraniczne przeznaczone na współfinansowanie Inwestycji Końcowej</t>
  </si>
  <si>
    <t>[23]</t>
  </si>
  <si>
    <t>inne [23]</t>
  </si>
  <si>
    <t>I. Wydatki na budowę lub rozbudowę instalacji odnawialnych źródeł energii w zakresie wytwarzania energii elektrycznej i / lub ciepła, w tym na magazyny energii działające na potrzeby danego źródła OZE oraz przyłączenie do sieci</t>
  </si>
  <si>
    <t>Razem I:</t>
  </si>
  <si>
    <t>II. Koszty analizy wykonalności, ekspertyzy ornitologicznej / chiropterologicznej oraz dokumentacji technicznej [24]</t>
  </si>
  <si>
    <t>[24]</t>
  </si>
  <si>
    <t>Wydatki na cele określone w kategoriach II i III stanowią jedynie dodatkowy element Inwestycji Końcowej i łącznie nie mogą przekroczyć 5% kwoty Jednostkowej Pożyczki.</t>
  </si>
  <si>
    <t>Razem II:</t>
  </si>
  <si>
    <t>III. Koszty nadzoru nad prawidłowym przeprowadzeniem Inwestycji Końcowej [24]</t>
  </si>
  <si>
    <t>Razem III:</t>
  </si>
  <si>
    <t>Razem I+II+III:</t>
  </si>
  <si>
    <t>Wyszczególnienie wydatków niekwalifikowanych w ramach Inwestycji Końcowej</t>
  </si>
  <si>
    <t>Razem koszty Inwestycji Końcowej:</t>
  </si>
  <si>
    <t>Źródła pokrycia kosztów Inwestycji Końcowej:</t>
  </si>
  <si>
    <t>Udział % w kosztach kwalifikowanych:</t>
  </si>
  <si>
    <t>Razem koszty kwalifikowane:</t>
  </si>
  <si>
    <t>Udział % w kosztach niekwalifikowanych</t>
  </si>
  <si>
    <t>Razem:</t>
  </si>
  <si>
    <t>Razem koszty niekwalifikowalne:</t>
  </si>
  <si>
    <t>środki Jednostkowej Pożyczki:</t>
  </si>
  <si>
    <t>środki własne:</t>
  </si>
  <si>
    <t>inne:</t>
  </si>
  <si>
    <t>Spełnienie warunku, że wydatki na cele określone w kategoriach II i III nie mogą przekroczyć 5% kwoty Jednostkowej Pożyczki</t>
  </si>
  <si>
    <r>
      <t xml:space="preserve">BIZNES PLAN
</t>
    </r>
    <r>
      <rPr>
        <sz val="8"/>
        <color theme="1"/>
        <rFont val="Verdana"/>
        <family val="2"/>
        <charset val="238"/>
      </rPr>
      <t>(dla Wnioskodawców spełniających definicję przedsiębiorstwa)</t>
    </r>
  </si>
  <si>
    <t>Nazwa Inwestycji Końcowej:</t>
  </si>
  <si>
    <t>Planowana data rozpoczęcia realizacji Inwestycji Końcowej:</t>
  </si>
  <si>
    <t>Planowana data zakończenia realizacji Inwestycji Końcowej:</t>
  </si>
  <si>
    <t>Data rozpoczęcia działalności</t>
  </si>
  <si>
    <t>Główny przedmiot prowadzonej działalności gospodarczej (w tym PKD)</t>
  </si>
  <si>
    <t>Charakterystyka dotychczasowej działalności przedsiębiorstwa</t>
  </si>
  <si>
    <t>3.1</t>
  </si>
  <si>
    <t>3.2</t>
  </si>
  <si>
    <t>3.3</t>
  </si>
  <si>
    <t>Opis aktualnie prowadzanej działalności gospodarczej, w tym uszczegółowienie głównego przedmiotu działalności</t>
  </si>
  <si>
    <t>3.4</t>
  </si>
  <si>
    <t>Adres głównego miejsca prowadzenia działalności gospodarczej, w tym siedziby przedsiębiorstwa</t>
  </si>
  <si>
    <t>Czy przedsiębiorstwo posiada dodatkowe miejsca prowadzenia działalności (w tym filie, oddziały)</t>
  </si>
  <si>
    <t>3.5</t>
  </si>
  <si>
    <t>na dzień składania wniosku</t>
  </si>
  <si>
    <t>poprzedni zamknięty rok obrachunkowy
(n-1)</t>
  </si>
  <si>
    <t>ostatni zamknięty rok obrachunkowy
(n)</t>
  </si>
  <si>
    <t>Zatrudnienie u Wnioskodawcy w pełnych etatach [25]</t>
  </si>
  <si>
    <t>[25]</t>
  </si>
  <si>
    <t>Zgodnie z Załącznikiem I do Rozporządzenia Komisji (WE) nr 651/2014 z dnia 17.06.2014 r.</t>
  </si>
  <si>
    <t>3.6</t>
  </si>
  <si>
    <t>Posiadane uprawnienia np. zezwolenia, licencje, koncesje, itp. (ze wskazaniem terminu ich ważności)</t>
  </si>
  <si>
    <t>Majątek trwały związany z prowadzoną działalnością gospodarczą [26]</t>
  </si>
  <si>
    <t>[26]</t>
  </si>
  <si>
    <t>np. nieruchomości, park maszynowy, zasoby technologiczne, itp.</t>
  </si>
  <si>
    <t>Lp</t>
  </si>
  <si>
    <t>Rodzaj</t>
  </si>
  <si>
    <t>Lokalizacja</t>
  </si>
  <si>
    <t>Obciążenia - na czyją rzecz i w jakiej wysokości</t>
  </si>
  <si>
    <t>Wartość
(PLN)</t>
  </si>
  <si>
    <t>Wykaz posiadanych rachunków bankowych związanych z prowadzoną działalnością</t>
  </si>
  <si>
    <t>Bank</t>
  </si>
  <si>
    <t>Nr rachunku</t>
  </si>
  <si>
    <t>Informacja o kredytach zaciągniętych w bankach, leasingu, poręczeniach na rzecz osób trzecich</t>
  </si>
  <si>
    <t>Nazwa wierzyciela i rodzaj wierzytelności</t>
  </si>
  <si>
    <t>Końcowy termin spłaty</t>
  </si>
  <si>
    <t>Aktualna kwota zadłużenia (PLN)</t>
  </si>
  <si>
    <t>Miesięczna rata (PLN)</t>
  </si>
  <si>
    <t>Doświadczenie i zasoby ludzkie</t>
  </si>
  <si>
    <t>Doświadczenie Wnioskodawcy (wykształcenie, przebieg pracy zawodowej, tradycje rodzinne, itp.)</t>
  </si>
  <si>
    <t>Doświadczenie pracowników (wykształcenie i przygotowanie zawodowe pracowników, w tym kadra zarządzająca, pozostali pracownicy) [27]</t>
  </si>
  <si>
    <t>[27]</t>
  </si>
  <si>
    <t>bez podawania danych osobowych z wyjątkiem danych, które są ogólnodostępne</t>
  </si>
  <si>
    <t>Dane finansowe</t>
  </si>
  <si>
    <t>dotyczy wnioskodawców, którzy w pkt 5 arkusza "Dane identyfikacyjne Wnioskodawcy" zaznaczyli „ewidencja przychodów” lub „podatkowa księga przychodów i rozchodów”</t>
  </si>
  <si>
    <t>Aktywa</t>
  </si>
  <si>
    <t>Okres poprzedzający</t>
  </si>
  <si>
    <t>Okres bieżący</t>
  </si>
  <si>
    <t>Na ………………</t>
  </si>
  <si>
    <t>Na ………………..</t>
  </si>
  <si>
    <t>Na ……………..</t>
  </si>
  <si>
    <r>
      <t>A.</t>
    </r>
    <r>
      <rPr>
        <sz val="8"/>
        <color rgb="FF000000"/>
        <rFont val="Verdana"/>
        <family val="2"/>
        <charset val="238"/>
      </rPr>
      <t xml:space="preserve"> </t>
    </r>
    <r>
      <rPr>
        <b/>
        <sz val="8"/>
        <color rgb="FF000000"/>
        <rFont val="Verdana"/>
        <family val="2"/>
        <charset val="238"/>
      </rPr>
      <t>Aktywa trwałe (I+II+III)</t>
    </r>
  </si>
  <si>
    <r>
      <t>B.</t>
    </r>
    <r>
      <rPr>
        <sz val="8"/>
        <color rgb="FF000000"/>
        <rFont val="Verdana"/>
        <family val="2"/>
        <charset val="238"/>
      </rPr>
      <t xml:space="preserve"> </t>
    </r>
    <r>
      <rPr>
        <b/>
        <sz val="8"/>
        <color rgb="FF000000"/>
        <rFont val="Verdana"/>
        <family val="2"/>
        <charset val="238"/>
      </rPr>
      <t>Aktywa obrotowe (I+II+III+IV)</t>
    </r>
  </si>
  <si>
    <t>w tym handlowe</t>
  </si>
  <si>
    <t>Aktywa razem (A+B)</t>
  </si>
  <si>
    <t>C. Kapitał (fundusz) własny</t>
  </si>
  <si>
    <r>
      <t>D.</t>
    </r>
    <r>
      <rPr>
        <sz val="8"/>
        <color rgb="FF000000"/>
        <rFont val="Verdana"/>
        <family val="2"/>
        <charset val="238"/>
      </rPr>
      <t xml:space="preserve"> </t>
    </r>
    <r>
      <rPr>
        <b/>
        <sz val="8"/>
        <color rgb="FF000000"/>
        <rFont val="Verdana"/>
        <family val="2"/>
        <charset val="238"/>
      </rPr>
      <t>Zobowiązania i rezerwy na zobowiązania (I+II+III+IV)</t>
    </r>
  </si>
  <si>
    <t>Pasywa razem (C+D)</t>
  </si>
  <si>
    <t xml:space="preserve">I.Wartości niematerialne i prawne </t>
  </si>
  <si>
    <t>II.Rzeczowe aktywa trwałe (1+2+3+4+5)</t>
  </si>
  <si>
    <t xml:space="preserve">1.grunty </t>
  </si>
  <si>
    <t>2.budynki i budowle</t>
  </si>
  <si>
    <t>3.urządzenia techniczne i maszyny</t>
  </si>
  <si>
    <t>4.środki transportu</t>
  </si>
  <si>
    <t>5.pozostałe środki trwałe</t>
  </si>
  <si>
    <t>III.Pozostałe aktywa trwałe</t>
  </si>
  <si>
    <t xml:space="preserve">I.Zapasy </t>
  </si>
  <si>
    <t xml:space="preserve">II.Należności krótkoterminowe </t>
  </si>
  <si>
    <t xml:space="preserve">III.Środki pieniężne </t>
  </si>
  <si>
    <t>IV.Pozostałe aktywa obrotowe</t>
  </si>
  <si>
    <t>IV.Rozliczenia międzyokresowe</t>
  </si>
  <si>
    <t xml:space="preserve">I.Rezerwy na zobowiązania </t>
  </si>
  <si>
    <t>II.Zobowiązania długoterminowe (1+2)</t>
  </si>
  <si>
    <t>1.Kredyty i pożyczki</t>
  </si>
  <si>
    <t>2.Pozostałe</t>
  </si>
  <si>
    <t>III.Zobowiązania krótkoterminowe (1+2+3)</t>
  </si>
  <si>
    <t>1.Z tytułu dostaw i usług</t>
  </si>
  <si>
    <t>2.Kredyty i pożyczki</t>
  </si>
  <si>
    <t>3.Pozostałe</t>
  </si>
  <si>
    <t>I. Przychody (1+2)</t>
  </si>
  <si>
    <t>1.Przychody ze sprzedaży towarów i usług</t>
  </si>
  <si>
    <t>2.Pozostałe przychody</t>
  </si>
  <si>
    <t>II. Koszty uzyskania przychodu (1+2+3+4)</t>
  </si>
  <si>
    <t xml:space="preserve">1.Zakup towarów i materiałów wg cen zakupu </t>
  </si>
  <si>
    <t>2.Koszty uboczne zakupu</t>
  </si>
  <si>
    <t>3.Pozostałe koszty, w tym::</t>
  </si>
  <si>
    <t>amortyzacja</t>
  </si>
  <si>
    <t>odsetki od kredytów</t>
  </si>
  <si>
    <t>4.Wartość remanentu zapasów na początek okresu minus wartość remanentu na dany dzień</t>
  </si>
  <si>
    <t>5.Podatek dochodowy</t>
  </si>
  <si>
    <t>III. Dochód (strata) brutto (I-II)</t>
  </si>
  <si>
    <t>IV. Wynik finansowy netto (III-5)</t>
  </si>
  <si>
    <t>dotyczy wnioskodawców, którzy w pkt 5 arkusza "Dane identyfikacyjne Wnioskodawcy" zaznaczyli „księgi handlowe"</t>
  </si>
  <si>
    <r>
      <t>A.</t>
    </r>
    <r>
      <rPr>
        <sz val="8"/>
        <color rgb="FF000000"/>
        <rFont val="Verdana"/>
        <family val="2"/>
        <charset val="238"/>
      </rPr>
      <t xml:space="preserve"> </t>
    </r>
    <r>
      <rPr>
        <b/>
        <sz val="8"/>
        <color rgb="FF000000"/>
        <rFont val="Verdana"/>
        <family val="2"/>
        <charset val="238"/>
      </rPr>
      <t>Aktywa trwałe (I+II+III+IV+V)</t>
    </r>
  </si>
  <si>
    <t>w tym środki trwałe</t>
  </si>
  <si>
    <t>w tym środki trwałe w budowie</t>
  </si>
  <si>
    <t>II.Rzeczowe aktywa trwałe</t>
  </si>
  <si>
    <t>III.Należności długoterminowe</t>
  </si>
  <si>
    <t>IV.Inwestycje długoterminowe</t>
  </si>
  <si>
    <t>V.Długoterminowe rozliczenia międzyokresowe</t>
  </si>
  <si>
    <t>w tym z tytułu dostaw i usług</t>
  </si>
  <si>
    <t>III.Inwestycje krótkoterminowe</t>
  </si>
  <si>
    <t>w tym krótkoterminowe aktywa finansowe</t>
  </si>
  <si>
    <t xml:space="preserve">IV.Krótkoterminowe rozliczenia międzyokresowe </t>
  </si>
  <si>
    <t>C. Należne wpłaty na kapitał (fundusz) podstawowy</t>
  </si>
  <si>
    <t>D. Udziały (akcje) własne</t>
  </si>
  <si>
    <t>Aktywa razem (A+B+C+D)</t>
  </si>
  <si>
    <t>A. Kapitał (fundusz) własny</t>
  </si>
  <si>
    <t>w tym kapitał (fundusz) podstawowy</t>
  </si>
  <si>
    <r>
      <t>B.</t>
    </r>
    <r>
      <rPr>
        <sz val="8"/>
        <color rgb="FF000000"/>
        <rFont val="Verdana"/>
        <family val="2"/>
        <charset val="238"/>
      </rPr>
      <t xml:space="preserve"> </t>
    </r>
    <r>
      <rPr>
        <b/>
        <sz val="8"/>
        <color rgb="FF000000"/>
        <rFont val="Verdana"/>
        <family val="2"/>
        <charset val="238"/>
      </rPr>
      <t>Zobowiązania i rezerwy na zobowiązania (I+II+III+IV)</t>
    </r>
  </si>
  <si>
    <t>1.Z tytułu kredytów i pożyczek</t>
  </si>
  <si>
    <t>2.Z tytułu dostaw i usług</t>
  </si>
  <si>
    <t>Pasywa razem (A+B)</t>
  </si>
  <si>
    <t>A. Przychody netto ze sprzedaży i zrównane z nimi</t>
  </si>
  <si>
    <t xml:space="preserve">B. Koszty działalności operacyjnej </t>
  </si>
  <si>
    <t>w tym amortyzacja</t>
  </si>
  <si>
    <t>C. Zysk (strata) ze sprzedaży (A-B)</t>
  </si>
  <si>
    <t>D. Pozostałe przychody operacyjne</t>
  </si>
  <si>
    <t>E. Pozostałe koszty operacyjne</t>
  </si>
  <si>
    <t>F. Przychody finansowe</t>
  </si>
  <si>
    <t xml:space="preserve">G. Koszty finansowe </t>
  </si>
  <si>
    <t>w tym koszty odsetek</t>
  </si>
  <si>
    <t>H. Zysk (strata) brutto (C+D-E+F-G)</t>
  </si>
  <si>
    <t>I. Podatek dochodowy</t>
  </si>
  <si>
    <t>J. Zysk (strata) netto (H - I)</t>
  </si>
  <si>
    <t>Opis planowanej Inwestycji Końcowej, w tym celów i efektów</t>
  </si>
  <si>
    <t>Należy w skrócie opisać Inwestycję Końcową (zakres rzeczowy, podstawowe parametry techniczne, wyszczególnienie posiadanych pozwoleń, decyzji administracyjnych w związku z planowaną Inwestycją). Opis musi być zgodny z Analizą załączoną do Wniosku, wybranym Typem Inwestycji Końcowej oraz przeznaczeniem pożyczki wskazanym we Wniosku.
W opisie należy ponadto wskazać rodzaj każdego źródła OZE, moc każdej jednostki i sumaryczną moc wszystkich jednostek danego rodzaju, informację, czy instalacja jest nowa/budowana, a w przypadku instalacji hybrydowej – parametry wszystkich źródeł OZE.
W przypadku magazynu energii należy uzasadnić adekwatność jego pojemności i mocy do zapotrzebowania na energię oraz profilu jej zużycia.
W przypadku elektrowni wodnej należy wskazać istniejącą budowlę piętrzącą wyposażoną w hydroelektrownię oraz wykazać brak negatywnego wpływu na stan lub potencjał jednolitych części wód i brak znaczącego wpływu na cele obszarów sieci Natura 2000.</t>
  </si>
  <si>
    <t>Cele planowanej Inwestycji Końcowej</t>
  </si>
  <si>
    <t>Poniżej należy zwięźle (nie więcej niż 500 znaków) opisać cel Inwestycji Końcowej.</t>
  </si>
  <si>
    <t>Efekty planowanej Inwestycji Końcowej</t>
  </si>
  <si>
    <t>Dla wskaźników dotyczących planowanej Inwestycji Końcowej należy podać wartość bazową (jeżeli dotyczy) oraz wartość docelową. Dla wskaźników, które nie dotyczą planowanej Inwestycji Końcowej, należy wpisać wartość „0,00”.</t>
  </si>
  <si>
    <t>RCO022 – Dodatkowa zdolność wytwarzania energii odnawialnej (w tym: energii elektrycznej, energii cieplnej)</t>
  </si>
  <si>
    <t>PLRO027 – Dodatkowa zdolność wytwarzania energii cieplnej ze źródeł OZE</t>
  </si>
  <si>
    <t>PLRO026 – Dodatkowa zdolność wytwarzania energii elektrycznej ze źródeł OZE</t>
  </si>
  <si>
    <t>PLRO199 – Liczba projektów, w których sfinansowano koszty racjonalnych usprawnień dla osób z niepełnosprawnościami (EFRR/FS/FST)</t>
  </si>
  <si>
    <t>PLRO036 – Liczba wybudowanych jednostek wytwarzania energii cieplnej z OZE</t>
  </si>
  <si>
    <t>PLRO034 – Liczba wybudowanych jednostek wytwarzania energii elektrycznej z OZE</t>
  </si>
  <si>
    <t>PLRO024 – Liczba zmodernizowanych indywidualnych źródeł ciepła</t>
  </si>
  <si>
    <t>PLRO037 – Liczba zmodernizowanych jednostek wytwarzania energii cieplnej z OZE</t>
  </si>
  <si>
    <t>PLRO035 – Liczba zmodernizowanych jednostek wytwarzania energii elektrycznej z OZE</t>
  </si>
  <si>
    <t>PLRO025 – Liczba zmodernizowanych źródeł ciepła (innych niż indywidualne)</t>
  </si>
  <si>
    <t>PLRO208 – Pojemność magazynów energii elektrycznej</t>
  </si>
  <si>
    <t>PLRO237 – Liczba powstałych magazynów energii cieplnej</t>
  </si>
  <si>
    <t>PLRO238 – Liczba powstałych magazynów energii elektrycznej</t>
  </si>
  <si>
    <t>RCR032 – Dodatkowa moc zainstalowana odnawialnych źródeł energii</t>
  </si>
  <si>
    <t>RCR031 – Wytworzona energia odnawialna ogółem (w tym: energia elektryczna, energia cieplna)</t>
  </si>
  <si>
    <t>PLRR014 – Ilość wytworzonej energii cieplnej ze źródeł OZE</t>
  </si>
  <si>
    <t>PLRR013 – Ilość wytworzonej energii elektrycznej ze źródeł OZE</t>
  </si>
  <si>
    <t>PLRR012 – Ilość zaoszczędzonej energii cieplnej</t>
  </si>
  <si>
    <t>PLRR011 – Ilość zaoszczędzonej energii elektrycznej</t>
  </si>
  <si>
    <t>RCR029 – Szacowana emisja gazów cieplarnianych</t>
  </si>
  <si>
    <t>Lp.</t>
  </si>
  <si>
    <t>Nazwa Wskaźnika</t>
  </si>
  <si>
    <t>Jedn. miary</t>
  </si>
  <si>
    <t>Wartość bazowa</t>
  </si>
  <si>
    <t>MW</t>
  </si>
  <si>
    <t>szt.</t>
  </si>
  <si>
    <t>MWh</t>
  </si>
  <si>
    <t>MWh/rok</t>
  </si>
  <si>
    <t>tony równoważnika CO2/rok</t>
  </si>
  <si>
    <t>Wartość docelowa (Efekt Inwestycji)</t>
  </si>
  <si>
    <t>Należy wskazać przewidywaną redukcję emisji pyłów PM10 i PM2,5 do atmosfery w wyniku realizacji Inwestycji Końcowej</t>
  </si>
  <si>
    <t>PM10</t>
  </si>
  <si>
    <t>PM2,5</t>
  </si>
  <si>
    <t>kg/rok</t>
  </si>
  <si>
    <r>
      <t xml:space="preserve">BIZNES PLAN
</t>
    </r>
    <r>
      <rPr>
        <sz val="8"/>
        <color theme="1"/>
        <rFont val="Verdana"/>
        <family val="2"/>
        <charset val="238"/>
      </rPr>
      <t>(dla Wnioskodawców niespełniających definicji przedsiębiorstwa)</t>
    </r>
  </si>
  <si>
    <t>nie dotyczy jednostek samorządu terytorialnego, Kościołów i związków wyznaniowych</t>
  </si>
  <si>
    <t>Charakterystyka dotychczasowej działalności</t>
  </si>
  <si>
    <t xml:space="preserve">Opis aktualnie prowadzanej działalności </t>
  </si>
  <si>
    <t>Adres głównego miejsca prowadzenia działalności, w tym siedziby Wnioskodawcy</t>
  </si>
  <si>
    <t>Czy Wnioskodawca posiada dodatkowe miejsca prowadzenia działalności (w tym filie, oddziały)</t>
  </si>
  <si>
    <t>Majątek trwały związany z prowadzoną działalnością</t>
  </si>
  <si>
    <t>nie dotyczy jednostek samorządu terytorialnego</t>
  </si>
  <si>
    <t>Doświadczenie Wnioskodawcy</t>
  </si>
  <si>
    <r>
      <t xml:space="preserve">Dane finansowe </t>
    </r>
    <r>
      <rPr>
        <i/>
        <sz val="9"/>
        <color theme="1"/>
        <rFont val="Verdana"/>
        <family val="2"/>
        <charset val="238"/>
      </rPr>
      <t>- nie dotyczy jednostek samorządu terytorialnego</t>
    </r>
  </si>
  <si>
    <t>ZABEZPIECZENIE SPŁATY</t>
  </si>
  <si>
    <t>Proponowane zabezpieczenia spłaty pożyczki [28]</t>
  </si>
  <si>
    <t>[28]</t>
  </si>
  <si>
    <t>W przypadku jednostek samorządu terytorialnego wystarczającym prawnym zabezpieczeniem spłaty Jednostkowej Pożyczki może być weksel własny in blanco składany z deklaracją wekslową opatrzoną kontrasygnatą Skarbnika</t>
  </si>
  <si>
    <t>Rodzaj zabezpieczenia</t>
  </si>
  <si>
    <t>Wskazanie proponowanego zabezpieczenia</t>
  </si>
  <si>
    <t>[29]</t>
  </si>
  <si>
    <t>należy podać wartość rynkową przedmiotu zabezpieczenia</t>
  </si>
  <si>
    <t>Weksel własny in blanco</t>
  </si>
  <si>
    <t>Poręczenie osób/podmiotów trzecich</t>
  </si>
  <si>
    <t>Przewłaszczenie rzeczy ruchomych</t>
  </si>
  <si>
    <t>Zastaw rejestrowy na rzeczach ruchomych</t>
  </si>
  <si>
    <t>Pełnomocnictwo lub upoważnienie do rachunku bankowego albo blokada środków na rachunku bankowym, w tym lokacie</t>
  </si>
  <si>
    <t>Hipoteka</t>
  </si>
  <si>
    <t>Przelew wierzytelności, w tym z tytułu umowy ubezpieczenia</t>
  </si>
  <si>
    <t>Oświadczenie o poddaniu się egzekucji w formie aktu notarialnego na podstawie art. 777 Kodeksu postępowania cywilnego</t>
  </si>
  <si>
    <t>Gwarancja bankowa</t>
  </si>
  <si>
    <t>Inne - jakie?:</t>
  </si>
  <si>
    <t>10.1</t>
  </si>
  <si>
    <t>10.2</t>
  </si>
  <si>
    <t>10.3</t>
  </si>
  <si>
    <t>10.4</t>
  </si>
  <si>
    <t>Wartość zabezpieczenia (PLN) [29]</t>
  </si>
  <si>
    <r>
      <t xml:space="preserve">USTALENIE STATUSU MŚP
</t>
    </r>
    <r>
      <rPr>
        <sz val="9"/>
        <color theme="1"/>
        <rFont val="Verdana"/>
        <family val="2"/>
        <charset val="238"/>
      </rPr>
      <t>(przedsiębiorstwa samodzielne, partnerskie i powiązane)</t>
    </r>
  </si>
  <si>
    <r>
      <rPr>
        <b/>
        <sz val="9"/>
        <color theme="1"/>
        <rFont val="Verdana"/>
        <family val="2"/>
        <charset val="238"/>
      </rPr>
      <t>UWAGA:</t>
    </r>
    <r>
      <rPr>
        <sz val="9"/>
        <color theme="1"/>
        <rFont val="Verdana"/>
        <family val="2"/>
        <charset val="238"/>
      </rPr>
      <t xml:space="preserve"> wypełnia tylko Wnioskodawca spełniający definicję Przedsiębiorstwa</t>
    </r>
  </si>
  <si>
    <t>Dane służą ustaleniu, czy Wnioskodawca posiada status mikro-, małego lub średniego przedsiębiorstwa zgodnie z Załącznikiem I do Rozporządzenia Komisji (UE) nr 651/2014.
Relacja przedsiębiorstwa partnerskiego i relacja przedsiębiorstwa powiązanego mogą występować jednocześnie. W takim przypadku należy wypełnić zarówno Tabelę 1B, jak i Tabelę 1C. Przedsiębiorstwo samodzielne nie posiada przedsiębiorstw partnerskich ani powiązanych w rozumieniu Załącznika I do Rozporządzenia Komisji (UE) nr 651/2014.</t>
  </si>
  <si>
    <t>Ustalenie przedsiębiorstw samodzielnych, partnerskich i powiązanych w niniejszym punkcie służy ustaleniu statusu MŚP. Nie zastępuje ustalenia zakresu „jednego przedsiębiorstwa” na potrzeby pomocy de minimis zgodnie z Rozporządzeniem Komisji (UE) 2023/2831.</t>
  </si>
  <si>
    <t>1A</t>
  </si>
  <si>
    <t>Test relacji z innymi przedsiębiorstwami i podmiotami publicznymi</t>
  </si>
  <si>
    <t>A</t>
  </si>
  <si>
    <t>Relacje z innymi przedsiębiorstwami - ustalenie przedsiębiorstw partnerskich i powiązanych</t>
  </si>
  <si>
    <t>Pytanie</t>
  </si>
  <si>
    <t>Odpowiedź</t>
  </si>
  <si>
    <t>Opis / wskazanie podmiotu i relacji</t>
  </si>
  <si>
    <t>1a</t>
  </si>
  <si>
    <t>1b</t>
  </si>
  <si>
    <t>Czy Wnioskodawca posiada, samodzielnie lub wspólnie z co najmniej jednym przedsiębiorstwem z nim powiązanym, co najmniej 25% kapitału lub praw głosu w innym przedsiębiorstwie?</t>
  </si>
  <si>
    <t>Czy inne przedsiębiorstwo posiada, samodzielnie lub wspólnie z co najmniej jednym przedsiębiorstwem z nim powiązanym, co najmniej 25% kapitału lub praw głosu w przedsiębiorstwie Wnioskodawcy?</t>
  </si>
  <si>
    <t>Czy Wnioskodawca ma większość praw głosu w innym przedsiębiorstwie jako udziałowiec, akcjonariusz lub członek albo czy inne przedsiębiorstwo ma większość praw głosu w przedsiębiorstwie Wnioskodawcy?</t>
  </si>
  <si>
    <t>Czy Wnioskodawca ma prawo wyznaczyć lub odwołać większość członków organu administracyjnego, zarządzającego lub nadzorczego innego przedsiębiorstwa albo czy takie prawo wobec Wnioskodawcy posiada inne przedsiębiorstwo?</t>
  </si>
  <si>
    <t>Czy Wnioskodawca ma prawo wywierać dominujący wpływ na inne przedsiębiorstwo na podstawie umowy, statutu, umowy spółki lub innego aktu założycielskiego albo czy inne przedsiębiorstwo ma takie prawo wobec Wnioskodawcy?</t>
  </si>
  <si>
    <t>Czy Wnioskodawca, będąc udziałowcem, akcjonariuszem lub członkiem innego przedsiębiorstwa, samodzielnie kontroluje większość praw głosu na podstawie umowy z innymi udziałowcami, akcjonariuszami lub członkami albo czy analogiczna relacja występuje wobec Wnioskodawcy?</t>
  </si>
  <si>
    <t>Czy którakolwiek z relacji wskazanych w pkt 2-5 zachodzi pośrednio, za pośrednictwem co najmniej jednego przedsiębiorstwa lub inwestora, o którym mowa w art. 3 ust. 2 akapit drugi Załącznika I do Rozporządzenia Komisji (UE) nr 651/2014?</t>
  </si>
  <si>
    <t>Czy którakolwiek z relacji wskazanych w pkt 2-5 zachodzi za pośrednictwem osoby fizycznej lub grupy osób fizycznych działających wspólnie, a przedsiębiorstwa prowadzą działalność lub część działalności na tym samym rynku właściwym lub na rynkach pokrewnych?</t>
  </si>
  <si>
    <t>Wyjątek dotyczący pkt 1b: jeżeli udział na poziomie co najmniej 25% posiada jeden lub więcej inwestorów wymienionych w art. 3 ust. 2 akapit drugi Załącznika I do Rozporządzenia Komisji (UE) nr 651/2014, relacja ta sama w sobie nie powoduje uznania przedsiębiorstwa za partnerskie, o ile inwestorzy ci nie są, indywidualnie ani wspólnie, powiązani z Wnioskodawcą w rozumieniu art. 3 ust. 3 tego Załącznika.</t>
  </si>
  <si>
    <t>Do katalogu tych inwestorów należą: publiczne korporacje inwestycyjne, spółki venture capital oraz określeni aniołowie biznesu; uczelnie wyższe lub ośrodki badawcze nienastawione na zysk; inwestorzy instytucjonalni, w tym fundusze rozwoju regionalnego; a także niezależne władze lokalne z rocznym budżetem poniżej 10 mln EUR i liczbą mieszkańców poniżej 5 000 - na warunkach określonych w Załączniku I do Rozporządzenia Komisji (UE) nr 651/2014.</t>
  </si>
  <si>
    <t>B</t>
  </si>
  <si>
    <t>Kontrola przez organy publiczne - weryfikacja możliwości posiadania statusu MŚP</t>
  </si>
  <si>
    <t>Czy co najmniej 25% kapitału lub praw głosu Wnioskodawcy jest bezpośrednio lub pośrednio kontrolowane, wspólnie lub indywidualnie, przez co najmniej jeden organ publiczny?</t>
  </si>
  <si>
    <t>Jeżeli odpowiedź w pkt 8 brzmi „TAK”: czy zachodzi wyjątek określony w art. 3 ust. 2 akapit drugi w związku z art. 3 ust. 4 Załącznika I do Rozporządzenia Komisji (UE) nr 651/2014, pozwalający na zachowanie statusu MŚP?</t>
  </si>
  <si>
    <t>Samo zaznaczenie odpowiedzi „TAK” w pkt 8 nie przesądza automatycznie o utracie statusu MŚP, ponieważ należy jeszcze zweryfikować wyjątek wskazany w pkt 9. Jeżeli w pkt 8 zaznaczono „TAK”, a w pkt 9 „NIE”, Wnioskodawca - zgodnie z art. 3 ust. 4 Załącznika I do Rozporządzenia Komisji (UE) nr 651/2014 - nie może zostać uznany za mikro-, małe ani średnie przedsiębiorstwo. W takim przypadku, wyłącznie dla celów ustalenia statusu MŚP, Wnioskodawca nie wypełnia Tabel 1B i 1C ani części liczbowej Tabeli 1D, lecz zaznacza wynik „przedsiębiorstwo inne niż MŚP (duże przedsiębiorstwo)”. Jeżeli w pkt 8 zaznaczono „TAK”, a w pkt 9 „TAK”, Wnioskodawca kontynuuje wypełnianie Tabel 1B-1D na zasadach określonych poniżej. Powyższe nie zwalnia z obowiązku przekazania informacji o powiązaniach wymaganych w innych częściach Wniosku lub w odrębnych formularzach, w szczególności na potrzeby pomocy de minimis, jeżeli informacje takie są wymagane.</t>
  </si>
  <si>
    <t>C</t>
  </si>
  <si>
    <t>Sprawozdania skonsolidowane - ustalenie danych uwzględnianych przy obliczaniu statusu MŚP</t>
  </si>
  <si>
    <t>Czy Wnioskodawca sporządza skonsolidowane sprawozdanie finansowe albo jego dane są ujęte w skonsolidowanym sprawozdaniu finansowym innego przedsiębiorstwa?</t>
  </si>
  <si>
    <t>Odpowiedź w części C nie służy bezpośrednio do ustalenia rodzaju relacji. Służy prawidłowemu ustaleniu danych Wnioskodawcy oraz przedsiębiorstw partnerskich i powiązanych, które należy uwzględnić w Tabelach 1B-1D.</t>
  </si>
  <si>
    <t>Zasady ustalenia rodzaju relacji na podstawie Tabeli 1A - część A:</t>
  </si>
  <si>
    <t>1. Jeżeli w odniesieniu do danego przedsiębiorstwa odpowiedź „TAK” została udzielona na co najmniej jedno z pytań 2-7, przedsiębiorstwo to należy uznać za przedsiębiorstwo powiązane z Wnioskodawcą i wykazać w Tabeli 1C.
2. Jeżeli w odniesieniu do danego przedsiębiorstwa odpowiedź na pytanie 1a lub 1b brzmi „TAK”, natomiast w odniesieniu do tego przedsiębiorstwa nie zachodzi żadna z przesłanek określonych w pytaniach 2-7, przedsiębiorstwo to należy co do zasady uznać za przedsiębiorstwo partnerskie i wykazać w Tabeli 1B. W przypadku pytania 1b należy uprzednio uwzględnić wyjątek opisany pod częścią A Tabeli 1A.
3. Wnioskodawca jest przedsiębiorstwem samodzielnym, jeżeli po zastosowaniu powyższych zasad nie występuje żadne przedsiębiorstwo partnerskie ani przedsiębiorstwo powiązane.
4. Wnioskodawca może jednocześnie posiadać przedsiębiorstwa partnerskie i przedsiębiorstwa powiązane. Ten sam podmiot nie jest jednak jednocześnie klasyfikowany względem Wnioskodawcy jako przedsiębiorstwo partnerskie i powiązane - w razie spełnienia przesłanek powiązania stosuje się kwalifikację jako przedsiębiorstwo powiązane.
5. Pytania 8-10 nie służą bezpośrednio do rozstrzygnięcia, czy Wnioskodawca jest przedsiębiorstwem samodzielnym, partnerskim lub powiązanym. Pytania te służą odpowiednio weryfikacji wpływu kontroli organów publicznych na możliwość posiadania statusu MŚP oraz prawidłowemu ustaleniu danych na podstawie sprawozdań skonsolidowanych.</t>
  </si>
  <si>
    <t>Na podstawie powyższych zasad Wnioskodawca wskazuje:</t>
  </si>
  <si>
    <t>Możliwe jest jednoczesne zaznaczenie drugiej i trzeciej odpowiedzi</t>
  </si>
  <si>
    <t>1B</t>
  </si>
  <si>
    <t>Dane przedsiębiorstw partnerskich</t>
  </si>
  <si>
    <t>Należy wypełnić dla każdego przedsiębiorstwa partnerskiego. Do danych Wnioskodawcy dolicza się dane przedsiębiorstwa partnerskiego proporcjonalnie do procentowego udziału w kapitale lub prawach głosu - przyjmuje się wyższą z tych wartości. W przypadku wzajemnych udziałów przyjmuje się wyższy procent.</t>
  </si>
  <si>
    <t>Nazwa, siedziba, NIP / identyfikator</t>
  </si>
  <si>
    <t>Relacja (kierunek) oraz % kapitału / % praw głosu (do obliczeń przyjmuje się wyższą wartość)</t>
  </si>
  <si>
    <t>Roczny obrót netto</t>
  </si>
  <si>
    <t>Suma bilansowa</t>
  </si>
  <si>
    <t>% danych doliczany</t>
  </si>
  <si>
    <t>Objaśnienia do Tabeli 1B:</t>
  </si>
  <si>
    <r>
      <rPr>
        <b/>
        <i/>
        <sz val="8"/>
        <color theme="1"/>
        <rFont val="Verdana"/>
        <family val="2"/>
        <charset val="238"/>
      </rPr>
      <t>Kolumna „Relacja (kierunek) oraz % kapitału / % praw głosu”</t>
    </r>
    <r>
      <rPr>
        <i/>
        <sz val="8"/>
        <color theme="1"/>
        <rFont val="Verdana"/>
        <family val="2"/>
        <charset val="238"/>
      </rPr>
      <t xml:space="preserve"> – należy wskazać kierunek relacji (np. Wnioskodawca posiada udział w przedsiębiorstwie partnerskim albo przedsiębiorstwo partnerskie posiada udział we Wnioskodawcy), a następnie osobno procent udziału w kapitale oraz procent praw głosu. Do dalszych obliczeń przyjmuje się wyższą z tych dwóch wartości. W przypadku wzajemnych udziałów (cross-holding) stosuje się większy udział procentowy. Przykład: 30% udziału w kapitale i 40% praw głosu oznacza, że do obliczeń przyjmuje się 40%.
</t>
    </r>
    <r>
      <rPr>
        <b/>
        <i/>
        <sz val="8"/>
        <color theme="1"/>
        <rFont val="Verdana"/>
        <family val="2"/>
        <charset val="238"/>
      </rPr>
      <t>Kolumna „% danych doliczany do danych Wnioskodawcy”</t>
    </r>
    <r>
      <rPr>
        <i/>
        <sz val="8"/>
        <color theme="1"/>
        <rFont val="Verdana"/>
        <family val="2"/>
        <charset val="238"/>
      </rPr>
      <t xml:space="preserve"> – wskazuje procent, w jakim dane przedsiębiorstwa partnerskiego dotyczące RJR, rocznego obrotu netto i sumy bilansowej są doliczane do danych Wnioskodawcy. Co do zasady jest to procent ustalony jako wyższa wartość udziału w kapitale albo praw głosu; w powyższym przykładzie należy wpisać 40%. Jeżeli przedsiębiorstwo partnerskie ma przedsiębiorstwa z nim powiązane, do danych tego przedsiębiorstwa partnerskiego w pierwszej kolejności dolicza się 100% danych jego przedsiębiorstw powiązanych, o ile dane te nie zostały już ujęte w konsolidacji, a następnie do tak ustalonych danych stosuje się procent właściwy dla relacji partnerskiej.</t>
    </r>
  </si>
  <si>
    <t>1C</t>
  </si>
  <si>
    <t>Dane przedsiębiorstw powiązanych</t>
  </si>
  <si>
    <t>Należy wypełnić dla każdego przedsiębiorstwa powiązanego bezpośrednio lub pośrednio z Wnioskodawcą. Do danych Wnioskodawcy dolicza się co do zasady 100% danych przedsiębiorstwa powiązanego, o ile dane te nie zostały już uwzględnione w sprawozdaniu skonsolidowanym. Należy uwzględnić także dalsze relacje zgodnie z art. 6 Załącznika I do Rozporządzenia Komisji (UE) nr 651/2014.</t>
  </si>
  <si>
    <t>Podstawa i sposób powiązania (bezpośrednie / pośrednie)</t>
  </si>
  <si>
    <t>RJR [30]</t>
  </si>
  <si>
    <t>[30]</t>
  </si>
  <si>
    <r>
      <rPr>
        <b/>
        <sz val="8"/>
        <color theme="1"/>
        <rFont val="Verdana"/>
        <family val="2"/>
        <charset val="238"/>
      </rPr>
      <t>Na potrzeby formularza skrót RJR</t>
    </r>
    <r>
      <rPr>
        <sz val="8"/>
        <color theme="1"/>
        <rFont val="Verdana"/>
        <family val="2"/>
        <charset val="238"/>
      </rPr>
      <t xml:space="preserve"> oznacza roczną jednostkę roboczą, odpowiadającą „rocznej jednostce pracy (RJP)” w art. 5 Załącznika I do Rozporządzenia Komisji (UE) nr 651/2014. 1 RJR odpowiada jednej osobie pracującej w pełnym wymiarze czasu pracy w przedsiębiorstwie lub na jego rzecz przez cały uwzględniany rok referencyjny. Osoby, które nie przepracowały pełnego roku, pracowały w niepełnym wymiarze czasu pracy albo jako pracownicy sezonowi, wykazuje się jako ułamek RJR, proporcjonalnie do okresu i wymiaru pracy. Przykładowo: pełny etat przez 12 miesięcy = 1,00 RJR; 1/2 etatu przez 12 miesięcy = 0,50 RJR; pełny etat przez 6 miesięcy = 0,50 RJR; 1/2 etatu przez 6 miesięcy = 0,25 RJR.
</t>
    </r>
    <r>
      <rPr>
        <b/>
        <sz val="8"/>
        <color theme="1"/>
        <rFont val="Verdana"/>
        <family val="2"/>
        <charset val="238"/>
      </rPr>
      <t>Do personelu uwzględnianego w RJR</t>
    </r>
    <r>
      <rPr>
        <sz val="8"/>
        <color theme="1"/>
        <rFont val="Verdana"/>
        <family val="2"/>
        <charset val="238"/>
      </rPr>
      <t xml:space="preserve"> zalicza się pracowników, osoby pracujące dla przedsiębiorstwa, podlegające mu i uznawane za pracowników na mocy prawa krajowego, właścicieli-kierowników oraz wspólników prowadzących regularną działalność w przedsiębiorstwie i czerpiących z niego korzyści finansowe. Nie uwzględnia się praktykantów ani studentów odbywających szkolenie zawodowe na podstawie umowy o praktyce lub szkoleniu zawodowym; nie wlicza się również okresu trwania urlopu macierzyńskiego ani wychowawczego.
</t>
    </r>
    <r>
      <rPr>
        <b/>
        <sz val="8"/>
        <color theme="1"/>
        <rFont val="Verdana"/>
        <family val="2"/>
        <charset val="238"/>
      </rPr>
      <t>W przypadku przedsiębiorstw powiązanych</t>
    </r>
    <r>
      <rPr>
        <sz val="8"/>
        <color theme="1"/>
        <rFont val="Verdana"/>
        <family val="2"/>
        <charset val="238"/>
      </rPr>
      <t xml:space="preserve"> wykazywanych w Tabeli 1C do danych Wnioskodawcy dolicza się co do zasady 100% RJR, rocznego obrotu netto i sumy bilansowej danego przedsiębiorstwa powiązanego, o ile dane te nie zostały już uwzględnione w sprawozdaniu skonsolidowanym.</t>
    </r>
  </si>
  <si>
    <r>
      <t xml:space="preserve">Dane w Tabelach 1B i 1C należy podawać co do zasady za ostatni zatwierdzony okres obrachunkowy (okres n), którego dane są dostępne na dzień składania Wniosku, i obliczać je w skali rocznej. Jeżeli na koniec okresu n nastąpiło przekroczenie albo spadek poniżej pułapu zatrudnienia lub pułapu finansowego określonego w art. 2 Załącznika I do Rozporządzenia Komisji (UE) nr 651/2014, dla ustalenia, czy nastąpiła zmiana statusu mikro-, małego lub średniego przedsiębiorstwa, należy również uwzględnić bezpośrednio poprzedzający zatwierdzony okres obrachunkowy (okres n-1). Uzyskanie albo utrata danego statusu następuje dopiero wtedy, gdy przekroczenie albo spadek poniżej odpowiedniego pułapu wystąpi w dwóch kolejnych okresach obrachunkowych. W przypadku przedsiębiorstwa nowo utworzonego, którego księgi rachunkowe nie zostały jeszcze zatwierdzone, stosuje się dokonany w dobrej wierze szacunek danych za bieżący rok obrotowy.
</t>
    </r>
    <r>
      <rPr>
        <b/>
        <i/>
        <sz val="8"/>
        <color theme="1"/>
        <rFont val="Verdana"/>
        <family val="2"/>
        <charset val="238"/>
      </rPr>
      <t>Przykład ustalania okresów</t>
    </r>
    <r>
      <rPr>
        <i/>
        <sz val="8"/>
        <color theme="1"/>
        <rFont val="Verdana"/>
        <family val="2"/>
        <charset val="238"/>
      </rPr>
      <t>: jeżeli rok obrotowy pokrywa się z rokiem kalendarzowym i w dniu złożenia Wniosku zatwierdzone jest sprawozdanie finansowe za rok poprzedni, okresem n jest rok poprzedni, a okresem n-1 - rok go poprzedzający. Jeżeli sprawozdanie za rok poprzedni nie zostało jeszcze zatwierdzone, okresem n jest ostatni wcześniejszy zatwierdzony rok obrotowy. W przypadku okresu obrachunkowego innego niż 12 miesięcy dane należy wykazać w skali rocznej, zgodnie z art. 4 ust. 1 Załącznika I do Rozporządzenia Komisji (UE) nr 651/2014.</t>
    </r>
  </si>
  <si>
    <t>1D</t>
  </si>
  <si>
    <t>Zestawienie danych i wynik ustalenia statusu MŚP</t>
  </si>
  <si>
    <t>Pozycja</t>
  </si>
  <si>
    <t>Dane Wnioskodawcy</t>
  </si>
  <si>
    <t>Dane przedsiębiorstw partnerskich - część proporcjonalna</t>
  </si>
  <si>
    <t>Dane przedsiębiorstw powiązanych - 100% (o ile nie ujęto ich już w konsolidacji)</t>
  </si>
  <si>
    <t>RAZEM na potrzeby ustalenia statusu MŚP</t>
  </si>
  <si>
    <t>Wynik ustalenia statusu Wnioskodawcy:</t>
  </si>
  <si>
    <r>
      <t xml:space="preserve">Uwaga pomocnicza: </t>
    </r>
    <r>
      <rPr>
        <i/>
        <sz val="8"/>
        <color theme="1"/>
        <rFont val="Verdana"/>
        <family val="2"/>
        <charset val="238"/>
      </rPr>
      <t>Wspólni klienci, dostawcy, usługodawcy, relacje finansowe, wspólna marka, adres, infrastruktura lub relacje rodzinne mogą stanowić okoliczności pomocnicze przy ocenie, czy osoby fizyczne działają wspólnie. Okoliczności te same w sobie nie przesądzają o istnieniu przedsiębiorstwa powiązanego; konieczne jest spełnienie przesłanek z art. 3 ust. 3 Załącznika I do Rozporządzenia Komisji (UE) nr 651/2014.</t>
    </r>
  </si>
  <si>
    <t>OŚWIADCZENIA</t>
  </si>
  <si>
    <t>1) Oświadczam, że dane i informacje zawarte we Wniosku oraz w załącznikach przedłożonych przez Wnioskodawcę są prawdziwe, kompletne i zgodne ze stanem faktycznym i prawnym na dzień złożenia Wniosku. Jestem świadomy odpowiedzialności karnej, w szczególności na podstawie art. 297 § 1 ustawy z dnia 6 czerwca 1997 r. – Kodeks karny, za przedłożenie w celu uzyskania pożyczki lub innego wsparcia finansowego dokumentu albo pisemnego oświadczenia nierzetelnego lub poświadczającego nieprawdę.</t>
  </si>
  <si>
    <t>2) Oświadczam, że Wnioskodawca, jeżeli spełnia definicję Przedsiębiorstwa, nie znajduje się w trudnej sytuacji w rozumieniu art. 7 ust. 1 lit. d Rozporządzenia EFRR, z wyjątkiem szczególnych przypadków określonych w tym przepisie, tj. gdy wsparcie jest dozwolone w ramach pomocy de minimis lub tymczasowych zasad pomocy państwa ustanowionych w celu odpowiedzi na wystąpienie wyjątkowych okoliczności.</t>
  </si>
  <si>
    <t>3) Jeżeli Wnioskodawca ubiega się o pomoc publiczną na podstawie Rozporządzenia Komisji (UE) nr 651/2014, oświadczam, że na Wnioskodawcy nie ciąży obowiązek zwrotu pomocy wynikający z wcześniejszej decyzji Komisji Europejskiej uznającej pomoc za niezgodną z prawem i z rynkiem wewnętrznym.</t>
  </si>
  <si>
    <t>4) Jeżeli Wnioskodawca ubiega się o pomoc de minimis, oświadczam, że w odniesieniu do Wnioskodawcy oraz działalności i Inwestycji Końcowej objętych Wnioskiem nie zachodzą wyłączenia uniemożliwiające udzielenie pomocy de minimis na podstawie Rozporządzenia Komisji (UE) 2023/2831 z dnia 13 grudnia 2023 r.</t>
  </si>
  <si>
    <t>5) Jeżeli Wnioskodawca ubiega się o pomoc publiczną, oświadczam, że w odniesieniu do Wnioskodawcy oraz działalności i Inwestycji Końcowej objętych Wnioskiem nie zachodzą wyłączenia uniemożliwiające udzielenie pomocy na podstawie Rozporządzenia Komisji (UE) nr 651/2014 z dnia 17 czerwca 2014 r.</t>
  </si>
  <si>
    <t>6) Oświadczam, że Wnioskodawca nie pozostaje pod zarządem komisarycznym, nie znajduje się w toku likwidacji ani w toku postępowania upadłościowego lub restrukturyzacyjnego; nie oddalono również wobec Wnioskodawcy wniosku o ogłoszenie upadłości z powodu braku majątku wystarczającego na zaspokojenie kosztów postępowania upadłościowego.</t>
  </si>
  <si>
    <t>7) Oświadczam, że Wnioskodawca nie podlega wykluczeniu z możliwości otrzymania środków publicznych ani nie orzeczono wobec niego zakazu dostępu do takich środków, w szczególności na podstawie art. 207 ust. 4 ustawy z dnia 27 sierpnia 2009 r. o finansach publicznych, z uwzględnieniem art. 207 ust. 7 tej ustawy, art. 12 ust. 1 pkt 1 ustawy z dnia 15 czerwca 2012 r. o skutkach powierzania wykonywania pracy cudzoziemcom przebywającym wbrew przepisom na terytorium Rzeczypospolitej Polskiej oraz art. 9 ust. 1 pkt 2 i 2a ustawy z dnia 28 października 2002 r. o odpowiedzialności podmiotów zbiorowych za czyny zabronione pod groźbą kary.</t>
  </si>
  <si>
    <t>8) Oświadczam, że Wnioskodawca nie posiada zaległości w opłacaniu składek na ubezpieczenie społeczne, ubezpieczenie zdrowotne, Fundusz Pracy i Fundusz Gwarantowanych Świadczeń Pracowniczych oraz podatków i innych należności publicznoprawnych.</t>
  </si>
  <si>
    <t>9) Oświadczam, że Wnioskodawca nie jest podmiotem mającym siedzibę lub zarejestrowanym w kraju wymienionym na Czarnej liście ani w Państwie trzecim wysokiego ryzyka</t>
  </si>
  <si>
    <t>10) Oświadczam, że Wnioskodawca nie prowadzi działalności i nie utrzymuje relacji biznesowych z podmiotami mającymi siedzibę lub zarejestrowanymi w krajach z Czarnej listy</t>
  </si>
  <si>
    <t>11) Oświadczam, że w stosunku do Wnioskodawcy ani osób wchodzących w skład jego organów nie zachodzą przesłanki wykluczenia określone w art. 138 Rozporządzenia Finansowego</t>
  </si>
  <si>
    <t>12) Oświadczam, że - jeżeli dotyczy – spełnione zostały warunki umożliwiające zastosowanie wyjątku od zakazu nawiązywania stosunków z krajami znajdującymi się na Czarnej liście lub Państwami trzecimi wysokiego ryzyka</t>
  </si>
  <si>
    <t>13) Oświadczam, że według mojej najlepszej wiedzy nie występują niewyeliminowane powiązania kapitałowe lub osobowe, o których mowa w § 3 pkt 2.2 Regulaminu Funduszu Pożyczkowego oraz w § 23 ust. 4 właściwej Umowy Operacyjnej, pomiędzy Wnioskodawcą lub osobami uprawnionymi do jego reprezentacji lub zaciągania w jego imieniu zobowiązań a osobami upoważnionymi do zaciągania zobowiązań w imieniu BARR S.A. lub osobami wykonującymi po stronie BARR S.A., jako Pożyczkodawcy i członka Partnera Finansującego, czynności związane z wyborem Ostatecznego Odbiorcy lub obsługą Umowy Inwestycyjnej dotyczącej niniejszego Wniosku. W przypadku ujawnienia takich powiązań Wnioskodawca zobowiązuje się niezwłocznie poinformować o nich BARR S.A., tak aby mogły zostać zastosowane środki służące wyeliminowaniu Konfliktu interesów zgodnie z Regulaminem i Umową Operacyjną</t>
  </si>
  <si>
    <t>14) Oświadczam, że Wnioskodawca posiada tytuł prawny do nieruchomości, na terenie której realizowana będzie Inwestycja Końcowa. Jeżeli Inwestycja Końcowa obejmuje montaż instalacji OZE na dachu budynku, oświadczam ponadto, że dach, na którym ma zostać zamontowana instalacja OZE, nie jest pokryty materiałami ani wyrobami zawierającymi azbest</t>
  </si>
  <si>
    <t>15) Oświadczam, że Wnioskodawca nie podlega środkom, o których mowa w art. 1 ustawy z dnia 13 kwietnia 2022 r. o szczególnych rozwiązaniach w zakresie przeciwdziałania wspieraniu agresji na Ukrainę oraz służących ochronie bezpieczeństwa narodowego, polegającym na zakazie udostępniania osobie lub podmiotowi lub na ich rzecz – bezpośrednio lub pośrednio – jakichkolwiek środków finansowych lub zasobów gospodarczych</t>
  </si>
  <si>
    <t>16) Oświadczam, że w związku z realizacją Inwestycji Końcowej Wnioskodawca będzie przestrzegał zasad horyzontalnych Unii Europejskiej, o których mowa w art. 9 Rozporządzenia Parlamentu Europejskiego i Rady (UE) 2021/1060, w tym zasady równości kobiet i mężczyzn, zasady równości szans i niedyskryminacji, zasady zrównoważonego rozwoju oraz obowiązku działania zgodnie z odpowiednimi przepisami w zakresie ochrony środowiska.</t>
  </si>
  <si>
    <t>17) Oświadczam, że działalność prowadzona w związku ze wsparciem uzyskanym z Jednostkowej Pożyczki nie jest dyskryminująca, tj. nikogo nie różnicuje, nie wyklucza ani nie ogranicza ze względu na jakiekolwiek przesłanki, w szczególności płeć, rasę, kolor skóry, pochodzenie etniczne lub społeczne, cechy genetyczne, język, religię lub przekonania, poglądy polityczne lub wszelkie inne poglądy, przynależność do mniejszości narodowej, majątek, urodzenie, niepełnosprawność, wiek lub orientację seksualną.</t>
  </si>
  <si>
    <t>18) Oświadczam, że zapoznałem / zapoznałam się z treścią Regulaminu Funduszu Pożyczkowego BARR S.A. wdrażania Instrumentu Finansowego „Pożyczka na wspieranie OZE”, wraz z jego załącznikami, i akceptuję jego postanowienia.</t>
  </si>
  <si>
    <t>19) Zobowiązuję się do niezwłocznego informowania BARR S.A., jako Pożyczkodawcy, o wszelkich zmianach informacji i danych dotyczących okoliczności objętych oświadczeniami nr 9 - 12, przekazanych BARR S.A. w toku oceny Wniosku, a po zawarciu Umowy Pożyczki – przez cały okres jej obowiązywania.</t>
  </si>
  <si>
    <t>[31]</t>
  </si>
  <si>
    <t>należy wpisać miejsce i adres przechowywania dokumentów</t>
  </si>
  <si>
    <t>20) Oświadczam, że dokumenty związane z Inwestycją Końcową i udzieloną pożyczką będą przechowywane w: [31]</t>
  </si>
  <si>
    <t>KLAUZULA INFORMACYJNA DOTYCZĄCA PRZETWARZANIA DANYCH OSOBOWYCH</t>
  </si>
  <si>
    <t>7. Każdej osobie przysługuje prawo dostępu do swoich danych osobowych, a także prawo do żądania ich sprostowania, usunięcia, przenoszenia oraz ograniczenia przetwarzania. Każdej osobie przysługuje prawo wniesienia sprzeciwu wobec przetwarzania danych, zwłaszcza przetwarzania opartego na prawnie uzasadnionym interesie administratora oraz prawo wycofania zgody na przetwarzanie, jeśli zgoda stanowi podstawę przetwarzania danych, w każdym czasie, bez wpływu na zgodność z prawem przetwarzania dokonanego przed wycofaniem zgody.
8. Każdej osobie przysługuje prawo wniesienia skargi do Prezesa Urzędu Ochrony Danych Osobowych, w przypadku wątpliwości dotyczących przetwarzania danych osobowych zgodnie z przepisami RODO.
9. Na osobie ubiegającej się o udzielenie wsparcia spoczywa obowiązek poinformowania o treści niniejszej informacji wszystkich osób, których dane podaje dla celów uzyskania wsparcia, w szczególności ustanowienia zabezpieczeń.
10. Dodatkowe informacje dotyczące przetwarzania danych osobowych w BGK dostępne są pod adresem https://www.bgk.pl/informacje-prawne/rodo/</t>
  </si>
  <si>
    <t>W związku z ubieganiem się o wsparcie w ramach instrumentu finansowego pod nazwą Pożyczka na wspieranie OZE realizowanego w projekcie Fundusz Powierniczy Województwa Lubelskiego (zwanym dalej Projektem), oferowanego przez Partnera Finansującego, tj. Konsorcjum tworzone przez Biłgorajską Agencję Rozwoju Regionalnego S.A. oraz Lubelską Fundację Rozwoju, przy czym w zakresie niniejszego Wniosku czynności związane z udzieleniem i obsługą Jednostkowej Pożyczki wykonuje Biłgorajska Agencja Rozwoju Regionalnego S.A. (BARR S.A.) jako Pożyczkodawca, informujemy, że:
1. w odniesieniu do danych przetwarzanych przez Menadżera Funduszu Powierniczego – administratorem danych osobowych jest Bank Gospodarstwa Krajowego z siedzibą w Warszawie, przy Al. Jerozolimskich 7, 00-955 Warszawa;
2. BGK wyznaczył Inspektora Ochrony Danych, dostępnego pod adresem e-mail: iod@bgk.pl lub za pomocą adresu korespondencyjnego BGK: VARSO 2, ul. Chmielna 73, 00-801 Warszawa (z dopiskiem: Inspektor Ochrony Danych);
3. Dane osobowe przetwarzane są w celu:
a) realizacji Projektu, w szczególności potwierdzenia kwalifikowalności wydatków, udzielenia wsparcia, ustanowienia zabezpieczeń, monitoringu, ewaluacji, kontroli, audytu i sprawozdawczości na podstawie art. 6 ust. 1 lit. b) oraz lit. c) Rozporządzenia Parlamentu Europejskiego i Rady (UE) 2016/679 z dnia 27 kwietnia 2016 r. w sprawie ochrony osób fizycznych w związku z przetwarzaniem danych osobowych i w sprawie swobodnego przepływu takich danych oraz uchylenia dyrektywy 95/46/WE (ogólne rozporządzenie o ochronie danych) dalej zwanego „RODO”, w związku z przepisami ustawy z dnia 28 kwietnia 2022 r. o zasadach realizacji zadań finansowanych ze środków europejskich w perspektywie finansowej 2021–2027,
b) realizacji działań informacyjno - promocyjnych w ramach Programu Fundusze Europejskie dla Lubelskiego 2021-2027, a także w celach związanych z odzyskiwaniem środków, celach archiwalnych oraz statystycznych, na podstawie art. 6 ust. 1 lit. f) RODO, tj. realizacji prawnie uzasadnionych interesów administratora polegających na prowadzeniu działalności informacyjnej dot. administratora oraz ustalania i dochodzenia ewentualnych roszczeń wynikających ze współpracy lub obrony przed nimi;
4. Podanie danych jest warunkiem rozpatrzenia możliwości otrzymania wsparcia, a odmowa ich podania jest równoznaczna z brakiem możliwości udzielenia wsparcia w ramach Projektu;
5. Odbiorcami danych osobowych będą: Partner Finansujący, tj. Konsorcjum tworzone przez BARR S.A. i Lubelską Fundację Rozwoju (przy czym poszczególni członkowie Konsorcjum przetwarzają dane w zakresie niezbędnym do wykonania powierzonych im zadań), Instytucja Zarządzająca Programem Fundusze Europejskie dla Lubelskiego 2021-2027, Minister właściwy ds. rozwoju regionalnego oraz podmioty, które na zlecenie Banku Gospodarstwa Krajowego i Partnera Finansującego uczestniczą w realizacji Projektu. Dane osobowe mogą zostać przekazane innym podmiotom wskazanym w art. 89 ust. 1 Ustawy wdrożeniowej, w szczególności podmiotom realizującym badania ewaluacyjne oraz kontrole i audyty w ramach Programu Fundusze Europejskie dla Lubelskiego 2021-2027;
6. Dane osobowe będą przechowywane przez okres niezbędny do prawidłowego rozliczenia i zamknięcia Programu Fundusze Europejskie dla Lubelskiego 2021-2027 , a także do czasu przedawnienia roszczeń związanych z udziałem w Projekcie;</t>
  </si>
  <si>
    <t>LISTA ZAŁĄCZNIKÓW</t>
  </si>
  <si>
    <t>załączono
nie załączono</t>
  </si>
  <si>
    <t>Załącznik</t>
  </si>
  <si>
    <t>Dokumenty stwierdzające status prawny, uprawniające do prowadzenia działalności, upoważniające osoby podpisujące wniosek do składania oświadczeń woli:</t>
  </si>
  <si>
    <t>1.1</t>
  </si>
  <si>
    <t>Statut / umowa spółki / inne dokumenty potwierdzające status prawny Wnioskodawcy oraz wskazujące osoby upoważnione do składania oświadczeń woli</t>
  </si>
  <si>
    <t>Rodzaj załącznika [32]</t>
  </si>
  <si>
    <t>[32]</t>
  </si>
  <si>
    <t>„+” – dokumenty obowiązkowe / „0” – dokumenty fakultatywne</t>
  </si>
  <si>
    <t>+</t>
  </si>
  <si>
    <t>2</t>
  </si>
  <si>
    <t>Dokumenty finansowe:</t>
  </si>
  <si>
    <t>2.1</t>
  </si>
  <si>
    <t>Roczne (2 ostatnie lata) oraz bieżące sprawozdania finansowe wraz z informacjami dotyczącymi przyjętych zasad rachunkowości (bilans, rachunek zysków i strat)</t>
  </si>
  <si>
    <t>+
dotyczy podmiotów prowadzących księgi handlowe</t>
  </si>
  <si>
    <t>2.2</t>
  </si>
  <si>
    <t>Roczne (2 ostatnie lata) oraz bieżące zestawienie przychodów i kosztów, na podstawie podatkowej księgi przychodów i rozchodów</t>
  </si>
  <si>
    <t>+
dotyczy podmiotów prowadzących podatkową książkę przychodów i rozchodów</t>
  </si>
  <si>
    <t>2.3</t>
  </si>
  <si>
    <t>Ewidencja zakupów, Ewidencja sprzedaży</t>
  </si>
  <si>
    <t>+
dotyczy podmiotów płacących zryczałtowany podatek od przychodów ewidencjonowanych</t>
  </si>
  <si>
    <t>2.4</t>
  </si>
  <si>
    <t>Inne (jakie?):</t>
  </si>
  <si>
    <t>+
dotyczy Wnioskodawców prowadzących ewidencję księgową w innej formie niż w wskazane w pkt 2.1 – 2.3</t>
  </si>
  <si>
    <t>2.5</t>
  </si>
  <si>
    <t>Uchwała organu stanowiącego w sprawie uchwalenia budżetu na rok, w którym składany jest wniosek</t>
  </si>
  <si>
    <t>+
dotyczy jednostek samorządu terytorialnego</t>
  </si>
  <si>
    <t>2.6</t>
  </si>
  <si>
    <t>Uchwała organu stanowiącego w sprawie wieloletniej prognozy finansowej obowiązująca na dzień złożenia wniosku</t>
  </si>
  <si>
    <t>2.7</t>
  </si>
  <si>
    <t>Opinia Regionalnej Izby Obrachunkowej w sprawie możliwości spłaty pożyczki</t>
  </si>
  <si>
    <t>2.8</t>
  </si>
  <si>
    <t>Sprawozdanie budżetowe RB Z za rok poprzedzający rok, w którym składany jest wniosek.
W przypadku gdy wniosek jest składany przed upływem terminu na złożenie tego sprawozdania należy złożyć ostatnie sporządzone kwartalne sprawozdanie</t>
  </si>
  <si>
    <t>2.9</t>
  </si>
  <si>
    <t>Sprawozdanie budżetowe RB NDS za rok poprzedzający rok, w którym składany jest wniosek.
W przypadku gdy wniosek jest składany przed upływem terminu na złożenie tego sprawozdania należy złożyć ostatnie sporządzone kwartalne sprawozdanie</t>
  </si>
  <si>
    <t>2.10</t>
  </si>
  <si>
    <t>Ewidencja środków trwałych</t>
  </si>
  <si>
    <t>2.11</t>
  </si>
  <si>
    <t>Roczne deklaracje podatkowe (PIT/CIT)</t>
  </si>
  <si>
    <t>+
jeśli Wnioskodawca składa deklaracje podatkowe</t>
  </si>
  <si>
    <t>3</t>
  </si>
  <si>
    <t>Zaświadczenia o stanie zobowiązań podatkowych wobec budżetu państwa (zaświadczenie z ZUS o niezaleganiu w opłacaniu składek na ubezpieczenie społeczne, zdrowotne, FP i FGŚP oraz zaświadczenie z US o niezaleganiu w opłacaniu podatków)</t>
  </si>
  <si>
    <t>0
dokumenty obowiązkowe przed zawarciem Umowy pożyczki</t>
  </si>
  <si>
    <t>4</t>
  </si>
  <si>
    <t>Opinie banków i innych instytucji finansowych obsługujących Wnioskodawcę o stanie zadłużenia, przebiegu spłat zobowiązań, obciążenia rachunków tytułami egzekucyjnymi – jeśli dotyczy</t>
  </si>
  <si>
    <t>+
nie dotyczy jednostek samorządu terytorialnego</t>
  </si>
  <si>
    <t>5</t>
  </si>
  <si>
    <t>Dokumenty potwierdzające tytuł prawny do nieruchomości, na terenie której realizowana będzie Inwestycja Końcowa</t>
  </si>
  <si>
    <t>6</t>
  </si>
  <si>
    <t xml:space="preserve">Dokumenty dotyczące propozycji zabezpieczenia pożyczki
Dokumenty dotyczące propozycji zabezpieczenia pożyczki (w zależności od deklarowanej formy zabezpieczenia):
1. Przewłaszczenie rzeczy ruchomych lub zastaw rejestrowy:
- informacje / dokumenty o rzeczy (w szczególności rok produkcji / typ / model / szacowana wartość rzeczy)
- polisa ubezpieczeniowa rzeczy – jeśli Wnioskodawca posada
- polisa ubezpieczeniowa AC – obowiązkowo w przypadku środków transportu
2. Blokada środków na rachunku bankowym, w tym lokacie:
- dokument potwierdzający posiadanie środków na rachunku bankowym lub lokacie w proponowanej wysokości
3. Hipoteka:
- aktualny wypis i wyrys z Ewidencji Gruntów i Budynków
- jeżeli nieruchomość objęta jest miejscowym planem zagospodarowania przestrzennego – aktualny wypis i wyrys z MPZP
- decyzja o warunkach zabudowy i zagospodarowania terenu – jeżeli nieruchomość nie jest objęta MPZP a Wnioskodawca posiada taką decyzję
- nr Księgi Wieczystej – jeżeli nie jest uwidoczniony na wypisie z Ewidencji Gruntów i Budynków
- operat szacunkowy dot. proponowanej pod zabezpieczenie nieruchomości jeżeli Wnioskodawca posiada operat
- w przypadku braku operatu szacunkowego informacje przygotowane przez Wnioskodawcę dot. obecnego sposobu wykorzystywania nieruchomości, jej szacowanej wartości, innych istotnych według Wnioskodawcy informacji oraz dokumentacja zdjęciowa stanu istniejącego.
</t>
  </si>
  <si>
    <t>4. Przelew wierzytelności, w tym z tytułu umowy ubezpieczenia:
- polisa ubezpieczeniowa lub inne dokumenty potwierdzające wierzytelność i jej wysokość będącą przedmiotem cesji
5. Inne:
- dokumenty / informacje według uznania Wnioskodawcy pozwalające określić rodzaj zabezpieczenia i jego wartość.</t>
  </si>
  <si>
    <t>7</t>
  </si>
  <si>
    <t>Upoważnienie do wystąpienia o ujawnienie informacji o zaległościach za pośrednictwem Biura Informacji Gospodarczej InfoMonitor SA – dla podmiotu</t>
  </si>
  <si>
    <t>Upoważnienie do wystąpienia o ujawnienie informacji o zaległościach za pośrednictwem Biura Informacji Gospodarczej InfoMonitor SA – dla konsumenta</t>
  </si>
  <si>
    <t>+
dotyczy osób fizycznych będących wnioskodawcą i poręczycieli</t>
  </si>
  <si>
    <t>8</t>
  </si>
  <si>
    <t>Formularz informacji przedstawiany przy ubieganiu się o pomoc de minimis</t>
  </si>
  <si>
    <t>+
obowiązkowo w przypadku ubiegania się o pomoc de minimis</t>
  </si>
  <si>
    <t>9</t>
  </si>
  <si>
    <t>Oświadczenie o wielkości pomocy de minimis otrzymanej w okresie 3 lat wraz z kopią/ami zaświadczeń o pomocy de minimis</t>
  </si>
  <si>
    <t>10</t>
  </si>
  <si>
    <t>Formularz informacji przedstawiany przy ubieganiu się pomoc inną niż pomoc w rolnictwie lub rybołówstwie, pomoc de minimis lub pomoc de minimis w rolnictwie lub rybołówstwie</t>
  </si>
  <si>
    <t>+
obowiązkowo w przypadku ubiegania się o pomoc publiczną</t>
  </si>
  <si>
    <t>11</t>
  </si>
  <si>
    <t>Oświadczenie o wielkości otrzymanej pomocy publicznej wraz z kopią/ami zaświadczeń o pomocy publicznej</t>
  </si>
  <si>
    <t>12</t>
  </si>
  <si>
    <t>Oświadczenie dot. zajmowania eksponowanego stanowiska politycznego</t>
  </si>
  <si>
    <t>+
dotyczy osób upoważnionych do składania oświadczeń woli w imieniu Wnioskodawcy</t>
  </si>
  <si>
    <t>13</t>
  </si>
  <si>
    <t>Analiza wykonalności dotycząca planowanej Inwestycji Końcowej</t>
  </si>
  <si>
    <t>14</t>
  </si>
  <si>
    <t>Ekspertyza ornitologiczna / chiropterologiczna</t>
  </si>
  <si>
    <t>+
jeśli dotyczy</t>
  </si>
  <si>
    <t>15</t>
  </si>
  <si>
    <t>Dokumentacja techniczna planowanej Inwestycji Końcowej</t>
  </si>
  <si>
    <t>16</t>
  </si>
  <si>
    <t>Dokumenty dotyczące gotowości Inwestycji do realizacji – pozwolenie na budowę / zgłoszenie budowlane wraz z informacją o braku sprzeciwu</t>
  </si>
  <si>
    <t>17</t>
  </si>
  <si>
    <t>Zgoda konserwatora zabytków na prowadzenie prac budowlanych</t>
  </si>
  <si>
    <t>+
dotyczy obiektów objętych ochroną konserwatorską</t>
  </si>
  <si>
    <t>18</t>
  </si>
  <si>
    <t>Harmonogram rzeczowo – finansowy realizacji Inwestycji Końcowej</t>
  </si>
  <si>
    <t>19</t>
  </si>
  <si>
    <t>Oświadczenie majątkowe Wnioskodawcy</t>
  </si>
  <si>
    <t>+
tylko w przypadku, kiedy Wnioskodawcą jest osoba fizyczna prowadząca działalność</t>
  </si>
  <si>
    <t>20</t>
  </si>
  <si>
    <t>Oświadczenie majątkowe Poręczyciela</t>
  </si>
  <si>
    <t>+
tylko w przypadku, kiedy zabezpieczeniem jest poręczenie osoby trzeciej</t>
  </si>
  <si>
    <t>21</t>
  </si>
  <si>
    <t>Oświadczenie o braku podwójnego finansowania</t>
  </si>
  <si>
    <t>22</t>
  </si>
  <si>
    <t>Inne dokumenty wymagane przez Fundusz</t>
  </si>
  <si>
    <t>0</t>
  </si>
  <si>
    <t>PODPISY DO WNIOSKU</t>
  </si>
  <si>
    <r>
      <t xml:space="preserve">Niniejsza strona stanowi integralną część </t>
    </r>
    <r>
      <rPr>
        <b/>
        <sz val="9"/>
        <color theme="1"/>
        <rFont val="Verdana"/>
        <family val="2"/>
        <charset val="238"/>
      </rPr>
      <t>Wniosku o przyznanie Pożyczki na wspieranie OZE ze środków Europejskiego Funduszu Rozwoju Regionalnego w ramach Programu Fundusze Europejskie dla Lubelskiego 2021–2027.</t>
    </r>
    <r>
      <rPr>
        <sz val="9"/>
        <color theme="1"/>
        <rFont val="Verdana"/>
        <family val="2"/>
        <charset val="238"/>
      </rPr>
      <t xml:space="preserve">
</t>
    </r>
    <r>
      <rPr>
        <b/>
        <sz val="9"/>
        <color theme="1"/>
        <rFont val="Verdana"/>
        <family val="2"/>
        <charset val="238"/>
      </rPr>
      <t>Podpisy złożone poniżej odnoszą się do całej treści Wniosku, w tym do wszystkich jego części, danych, informacji i oświadczeń zawartych w formularzu Wniosku oraz do wskazanych w nim załączników.</t>
    </r>
    <r>
      <rPr>
        <sz val="9"/>
        <color theme="1"/>
        <rFont val="Verdana"/>
        <family val="2"/>
        <charset val="238"/>
      </rPr>
      <t xml:space="preserve">
Podpisując Wniosek, osoba / osoby uprawnione do reprezentowania Wnioskodawcy potwierdzają zapoznanie się z jego pełną treścią oraz potwierdzają złożenie zawartych w nim oświadczeń.</t>
    </r>
  </si>
  <si>
    <t>NIP:</t>
  </si>
  <si>
    <t>Nazwa Wnioskodawcy:</t>
  </si>
  <si>
    <t>Miejscowość i data:</t>
  </si>
  <si>
    <t>Imię i nazwisko osoby uprawnionej do reprezentacji</t>
  </si>
  <si>
    <t>Funkcja / stanowisko</t>
  </si>
  <si>
    <t>Podpis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</si>
</sst>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 &quot;zł&quot;"/>
    <numFmt numFmtId="165" formatCode="#,##0.0000"/>
    <numFmt numFmtId="166" formatCode="#,##0.00\ _z_ł"/>
    <numFmt numFmtId="167" formatCode="d\-m\-yyyy;@"/>
  </numFmts>
  <fonts count="20" x14ac:knownFonts="1">
    <font>
      <sz val="11"/>
      <color theme="1"/>
      <name val="Calibri"/>
      <family val="2"/>
      <charset val="238"/>
      <scheme val="minor"/>
    </font>
    <font>
      <sz val="8"/>
      <color theme="1"/>
      <name val="Verdana"/>
      <family val="2"/>
      <charset val="238"/>
    </font>
    <font>
      <b/>
      <sz val="11"/>
      <color theme="1"/>
      <name val="Verdana"/>
      <family val="2"/>
      <charset val="238"/>
    </font>
    <font>
      <b/>
      <sz val="14"/>
      <color theme="1"/>
      <name val="Verdana"/>
      <family val="2"/>
      <charset val="238"/>
    </font>
    <font>
      <sz val="9"/>
      <color theme="1"/>
      <name val="Verdana"/>
      <family val="2"/>
      <charset val="238"/>
    </font>
    <font>
      <b/>
      <sz val="9"/>
      <color theme="1"/>
      <name val="Verdana"/>
      <family val="2"/>
      <charset val="238"/>
    </font>
    <font>
      <b/>
      <sz val="8"/>
      <color theme="1"/>
      <name val="Verdana"/>
      <family val="2"/>
      <charset val="238"/>
    </font>
    <font>
      <i/>
      <sz val="9"/>
      <color theme="1"/>
      <name val="Verdana"/>
      <family val="2"/>
      <charset val="238"/>
    </font>
    <font>
      <sz val="8"/>
      <name val="Verdana"/>
      <family val="2"/>
      <charset val="238"/>
    </font>
    <font>
      <sz val="11"/>
      <name val="Calibri"/>
      <family val="2"/>
      <charset val="238"/>
      <scheme val="minor"/>
    </font>
    <font>
      <sz val="8"/>
      <color rgb="FF000000"/>
      <name val="Segoe UI"/>
      <family val="2"/>
      <charset val="238"/>
    </font>
    <font>
      <sz val="8"/>
      <name val="Calibri"/>
      <family val="2"/>
      <charset val="238"/>
      <scheme val="minor"/>
    </font>
    <font>
      <i/>
      <sz val="8"/>
      <color theme="1"/>
      <name val="Verdana"/>
      <family val="2"/>
      <charset val="238"/>
    </font>
    <font>
      <b/>
      <u/>
      <sz val="8"/>
      <color rgb="FF000000"/>
      <name val="Verdana"/>
      <family val="2"/>
      <charset val="238"/>
    </font>
    <font>
      <i/>
      <sz val="8"/>
      <color rgb="FF000000"/>
      <name val="Verdana"/>
      <family val="2"/>
      <charset val="238"/>
    </font>
    <font>
      <b/>
      <sz val="8"/>
      <color rgb="FF000000"/>
      <name val="Verdana"/>
      <family val="2"/>
      <charset val="238"/>
    </font>
    <font>
      <sz val="8"/>
      <color rgb="FF000000"/>
      <name val="Verdana"/>
      <family val="2"/>
      <charset val="238"/>
    </font>
    <font>
      <sz val="8"/>
      <color rgb="FFFF0000"/>
      <name val="Verdana"/>
      <family val="2"/>
      <charset val="238"/>
    </font>
    <font>
      <sz val="9"/>
      <color rgb="FF000000"/>
      <name val="Verdana"/>
      <family val="2"/>
      <charset val="238"/>
    </font>
    <font>
      <b/>
      <i/>
      <sz val="8"/>
      <color theme="1"/>
      <name val="Verdana"/>
      <family val="2"/>
      <charset val="238"/>
    </font>
  </fonts>
  <fills count="7">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theme="0"/>
        <bgColor indexed="64"/>
      </patternFill>
    </fill>
    <fill>
      <patternFill patternType="solid">
        <fgColor rgb="FFD9D9D9"/>
        <bgColor indexed="64"/>
      </patternFill>
    </fill>
    <fill>
      <patternFill patternType="solid">
        <fgColor rgb="FFFFFFFF"/>
        <bgColor indexed="64"/>
      </patternFill>
    </fill>
  </fills>
  <borders count="71">
    <border>
      <left/>
      <right/>
      <top/>
      <bottom/>
      <diagonal/>
    </border>
    <border>
      <left style="thick">
        <color auto="1"/>
      </left>
      <right style="thin">
        <color auto="1"/>
      </right>
      <top style="thick">
        <color auto="1"/>
      </top>
      <bottom style="thin">
        <color auto="1"/>
      </bottom>
      <diagonal/>
    </border>
    <border>
      <left style="thin">
        <color auto="1"/>
      </left>
      <right style="thin">
        <color auto="1"/>
      </right>
      <top style="thick">
        <color auto="1"/>
      </top>
      <bottom style="thin">
        <color auto="1"/>
      </bottom>
      <diagonal/>
    </border>
    <border>
      <left style="thin">
        <color auto="1"/>
      </left>
      <right style="thick">
        <color auto="1"/>
      </right>
      <top style="thick">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ck">
        <color auto="1"/>
      </left>
      <right/>
      <top/>
      <bottom style="thin">
        <color auto="1"/>
      </bottom>
      <diagonal/>
    </border>
    <border>
      <left/>
      <right/>
      <top/>
      <bottom style="thin">
        <color auto="1"/>
      </bottom>
      <diagonal/>
    </border>
    <border>
      <left/>
      <right style="thick">
        <color auto="1"/>
      </right>
      <top/>
      <bottom style="thin">
        <color auto="1"/>
      </bottom>
      <diagonal/>
    </border>
    <border>
      <left style="thick">
        <color auto="1"/>
      </left>
      <right/>
      <top style="thin">
        <color auto="1"/>
      </top>
      <bottom/>
      <diagonal/>
    </border>
    <border>
      <left/>
      <right/>
      <top style="thin">
        <color auto="1"/>
      </top>
      <bottom/>
      <diagonal/>
    </border>
    <border>
      <left/>
      <right style="thick">
        <color auto="1"/>
      </right>
      <top style="thin">
        <color auto="1"/>
      </top>
      <bottom/>
      <diagonal/>
    </border>
    <border>
      <left style="thin">
        <color auto="1"/>
      </left>
      <right/>
      <top style="thin">
        <color auto="1"/>
      </top>
      <bottom style="thick">
        <color auto="1"/>
      </bottom>
      <diagonal/>
    </border>
    <border>
      <left/>
      <right style="thin">
        <color auto="1"/>
      </right>
      <top style="thin">
        <color auto="1"/>
      </top>
      <bottom style="thick">
        <color auto="1"/>
      </bottom>
      <diagonal/>
    </border>
    <border>
      <left/>
      <right/>
      <top style="thin">
        <color auto="1"/>
      </top>
      <bottom style="thick">
        <color auto="1"/>
      </bottom>
      <diagonal/>
    </border>
    <border>
      <left/>
      <right style="thick">
        <color auto="1"/>
      </right>
      <top style="thin">
        <color auto="1"/>
      </top>
      <bottom style="thick">
        <color auto="1"/>
      </bottom>
      <diagonal/>
    </border>
    <border>
      <left/>
      <right style="thick">
        <color auto="1"/>
      </right>
      <top style="thick">
        <color auto="1"/>
      </top>
      <bottom style="thin">
        <color auto="1"/>
      </bottom>
      <diagonal/>
    </border>
    <border>
      <left/>
      <right/>
      <top style="thick">
        <color auto="1"/>
      </top>
      <bottom style="thin">
        <color auto="1"/>
      </bottom>
      <diagonal/>
    </border>
    <border>
      <left style="thick">
        <color auto="1"/>
      </left>
      <right/>
      <top style="thick">
        <color auto="1"/>
      </top>
      <bottom style="thin">
        <color auto="1"/>
      </bottom>
      <diagonal/>
    </border>
    <border>
      <left style="thick">
        <color auto="1"/>
      </left>
      <right/>
      <top style="thin">
        <color auto="1"/>
      </top>
      <bottom style="thick">
        <color auto="1"/>
      </bottom>
      <diagonal/>
    </border>
    <border>
      <left/>
      <right/>
      <top style="thick">
        <color auto="1"/>
      </top>
      <bottom style="thick">
        <color auto="1"/>
      </bottom>
      <diagonal/>
    </border>
    <border>
      <left style="thick">
        <color auto="1"/>
      </left>
      <right/>
      <top style="thin">
        <color auto="1"/>
      </top>
      <bottom style="thin">
        <color auto="1"/>
      </bottom>
      <diagonal/>
    </border>
    <border>
      <left/>
      <right/>
      <top style="thin">
        <color auto="1"/>
      </top>
      <bottom style="thin">
        <color auto="1"/>
      </bottom>
      <diagonal/>
    </border>
    <border>
      <left/>
      <right style="thick">
        <color auto="1"/>
      </right>
      <top style="thin">
        <color auto="1"/>
      </top>
      <bottom style="thin">
        <color auto="1"/>
      </bottom>
      <diagonal/>
    </border>
    <border>
      <left style="thick">
        <color auto="1"/>
      </left>
      <right/>
      <top style="thick">
        <color auto="1"/>
      </top>
      <bottom style="thick">
        <color auto="1"/>
      </bottom>
      <diagonal/>
    </border>
    <border>
      <left/>
      <right style="thick">
        <color auto="1"/>
      </right>
      <top style="thick">
        <color auto="1"/>
      </top>
      <bottom style="thick">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ck">
        <color auto="1"/>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ck">
        <color auto="1"/>
      </top>
      <bottom style="thick">
        <color auto="1"/>
      </bottom>
      <diagonal/>
    </border>
    <border>
      <left style="thick">
        <color auto="1"/>
      </left>
      <right style="thin">
        <color auto="1"/>
      </right>
      <top/>
      <bottom style="thin">
        <color auto="1"/>
      </bottom>
      <diagonal/>
    </border>
    <border>
      <left style="thick">
        <color auto="1"/>
      </left>
      <right style="thin">
        <color auto="1"/>
      </right>
      <top/>
      <bottom/>
      <diagonal/>
    </border>
    <border>
      <left style="thin">
        <color auto="1"/>
      </left>
      <right style="thin">
        <color auto="1"/>
      </right>
      <top/>
      <bottom style="thin">
        <color auto="1"/>
      </bottom>
      <diagonal/>
    </border>
    <border>
      <left style="thin">
        <color auto="1"/>
      </left>
      <right style="thick">
        <color auto="1"/>
      </right>
      <top/>
      <bottom style="thin">
        <color auto="1"/>
      </bottom>
      <diagonal/>
    </border>
    <border>
      <left style="thin">
        <color auto="1"/>
      </left>
      <right style="thick">
        <color auto="1"/>
      </right>
      <top style="thin">
        <color auto="1"/>
      </top>
      <bottom/>
      <diagonal/>
    </border>
    <border>
      <left style="thin">
        <color auto="1"/>
      </left>
      <right style="thick">
        <color auto="1"/>
      </right>
      <top/>
      <bottom/>
      <diagonal/>
    </border>
    <border>
      <left style="thick">
        <color auto="1"/>
      </left>
      <right style="thin">
        <color auto="1"/>
      </right>
      <top/>
      <bottom style="thick">
        <color auto="1"/>
      </bottom>
      <diagonal/>
    </border>
    <border>
      <left style="thick">
        <color auto="1"/>
      </left>
      <right style="thin">
        <color auto="1"/>
      </right>
      <top style="thick">
        <color auto="1"/>
      </top>
      <bottom/>
      <diagonal/>
    </border>
    <border>
      <left/>
      <right style="thin">
        <color auto="1"/>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style="medium">
        <color rgb="FF000000"/>
      </bottom>
      <diagonal/>
    </border>
    <border>
      <left/>
      <right style="medium">
        <color rgb="FF000000"/>
      </right>
      <top/>
      <bottom/>
      <diagonal/>
    </border>
    <border>
      <left/>
      <right style="medium">
        <color rgb="FF000000"/>
      </right>
      <top style="medium">
        <color rgb="FF000000"/>
      </top>
      <bottom style="medium">
        <color rgb="FF000000"/>
      </bottom>
      <diagonal/>
    </border>
    <border>
      <left style="medium">
        <color rgb="FF000000"/>
      </left>
      <right style="medium">
        <color rgb="FF000000"/>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thin">
        <color auto="1"/>
      </right>
      <top style="thick">
        <color auto="1"/>
      </top>
      <bottom/>
      <diagonal/>
    </border>
    <border>
      <left/>
      <right style="thin">
        <color auto="1"/>
      </right>
      <top/>
      <bottom style="thick">
        <color auto="1"/>
      </bottom>
      <diagonal/>
    </border>
    <border>
      <left style="thin">
        <color auto="1"/>
      </left>
      <right style="thick">
        <color auto="1"/>
      </right>
      <top style="thick">
        <color auto="1"/>
      </top>
      <bottom/>
      <diagonal/>
    </border>
    <border>
      <left style="thin">
        <color auto="1"/>
      </left>
      <right/>
      <top/>
      <bottom style="thin">
        <color auto="1"/>
      </bottom>
      <diagonal/>
    </border>
    <border>
      <left style="thin">
        <color auto="1"/>
      </left>
      <right style="thin">
        <color auto="1"/>
      </right>
      <top style="thick">
        <color auto="1"/>
      </top>
      <bottom/>
      <diagonal/>
    </border>
    <border>
      <left style="thin">
        <color auto="1"/>
      </left>
      <right style="thin">
        <color auto="1"/>
      </right>
      <top/>
      <bottom style="thick">
        <color auto="1"/>
      </bottom>
      <diagonal/>
    </border>
    <border>
      <left style="thin">
        <color auto="1"/>
      </left>
      <right style="thick">
        <color auto="1"/>
      </right>
      <top/>
      <bottom style="thick">
        <color auto="1"/>
      </bottom>
      <diagonal/>
    </border>
    <border>
      <left style="thin">
        <color auto="1"/>
      </left>
      <right/>
      <top/>
      <bottom style="thick">
        <color auto="1"/>
      </bottom>
      <diagonal/>
    </border>
  </borders>
  <cellStyleXfs count="1">
    <xf numFmtId="0" fontId="0" fillId="0" borderId="0"/>
  </cellStyleXfs>
  <cellXfs count="478">
    <xf numFmtId="0" fontId="0" fillId="0" borderId="0" xfId="0"/>
    <xf numFmtId="0" fontId="4" fillId="0" borderId="0" xfId="0" applyFont="1"/>
    <xf numFmtId="0" fontId="4" fillId="2" borderId="1"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7" xfId="0" applyFont="1" applyFill="1" applyBorder="1" applyAlignment="1">
      <alignment horizontal="center" vertical="center"/>
    </xf>
    <xf numFmtId="0" fontId="0" fillId="0" borderId="0" xfId="0" applyProtection="1">
      <protection locked="0"/>
    </xf>
    <xf numFmtId="0" fontId="4" fillId="0" borderId="0" xfId="0" applyFont="1" applyAlignment="1" applyProtection="1">
      <alignment horizontal="center" vertical="center"/>
      <protection locked="0"/>
    </xf>
    <xf numFmtId="0" fontId="4" fillId="0" borderId="0" xfId="0" applyFont="1" applyAlignment="1" applyProtection="1">
      <alignment horizontal="left" vertical="center"/>
      <protection locked="0"/>
    </xf>
    <xf numFmtId="0" fontId="4" fillId="0" borderId="0" xfId="0" applyFont="1" applyProtection="1">
      <protection locked="0"/>
    </xf>
    <xf numFmtId="0" fontId="1" fillId="0" borderId="0" xfId="0" applyFont="1" applyProtection="1">
      <protection locked="0"/>
    </xf>
    <xf numFmtId="0" fontId="4" fillId="2" borderId="10" xfId="0" applyFont="1" applyFill="1" applyBorder="1" applyAlignment="1">
      <alignment horizontal="center" vertical="center"/>
    </xf>
    <xf numFmtId="0" fontId="4" fillId="2" borderId="18" xfId="0" applyFont="1" applyFill="1" applyBorder="1"/>
    <xf numFmtId="0" fontId="4" fillId="2" borderId="11" xfId="0" applyFont="1" applyFill="1" applyBorder="1"/>
    <xf numFmtId="0" fontId="4" fillId="2" borderId="12" xfId="0" applyFont="1" applyFill="1" applyBorder="1"/>
    <xf numFmtId="0" fontId="4" fillId="0" borderId="24" xfId="0" applyFont="1" applyBorder="1" applyAlignment="1" applyProtection="1">
      <alignment horizontal="right" vertical="center"/>
      <protection locked="0"/>
    </xf>
    <xf numFmtId="1" fontId="4" fillId="0" borderId="29" xfId="0" applyNumberFormat="1" applyFont="1" applyBorder="1" applyAlignment="1" applyProtection="1">
      <alignment horizontal="center" vertical="center"/>
      <protection locked="0"/>
    </xf>
    <xf numFmtId="1" fontId="4" fillId="0" borderId="26" xfId="0" applyNumberFormat="1" applyFont="1" applyBorder="1" applyAlignment="1" applyProtection="1">
      <alignment horizontal="center" vertical="center"/>
      <protection locked="0"/>
    </xf>
    <xf numFmtId="0" fontId="0" fillId="3" borderId="0" xfId="0" applyFill="1"/>
    <xf numFmtId="0" fontId="9" fillId="3" borderId="0" xfId="0" applyFont="1" applyFill="1"/>
    <xf numFmtId="0" fontId="4" fillId="2" borderId="0" xfId="0" applyFont="1" applyFill="1" applyProtection="1">
      <protection locked="0"/>
    </xf>
    <xf numFmtId="0" fontId="4" fillId="0" borderId="8" xfId="0" applyFont="1" applyBorder="1" applyAlignment="1" applyProtection="1">
      <alignment horizontal="left" vertical="center" shrinkToFit="1"/>
      <protection locked="0"/>
    </xf>
    <xf numFmtId="0" fontId="4" fillId="0" borderId="5" xfId="0" applyFont="1" applyBorder="1" applyAlignment="1" applyProtection="1">
      <alignment horizontal="left" vertical="center" wrapText="1" shrinkToFit="1"/>
      <protection locked="0"/>
    </xf>
    <xf numFmtId="0" fontId="4" fillId="0" borderId="5" xfId="0" applyFont="1" applyBorder="1" applyAlignment="1" applyProtection="1">
      <alignment horizontal="left" vertical="center" shrinkToFit="1"/>
      <protection locked="0"/>
    </xf>
    <xf numFmtId="0" fontId="4" fillId="2" borderId="5" xfId="0" applyFont="1" applyFill="1" applyBorder="1" applyAlignment="1">
      <alignment horizontal="left" vertical="center"/>
    </xf>
    <xf numFmtId="0" fontId="4" fillId="2" borderId="5" xfId="0" applyFont="1" applyFill="1" applyBorder="1" applyAlignment="1">
      <alignment horizontal="left" vertical="center" wrapText="1"/>
    </xf>
    <xf numFmtId="0" fontId="4" fillId="2" borderId="15" xfId="0" applyFont="1" applyFill="1" applyBorder="1"/>
    <xf numFmtId="0" fontId="4" fillId="2" borderId="10" xfId="0" applyFont="1" applyFill="1" applyBorder="1" applyAlignment="1">
      <alignment horizontal="right" vertical="center"/>
    </xf>
    <xf numFmtId="0" fontId="4" fillId="2" borderId="16" xfId="0" applyFont="1" applyFill="1" applyBorder="1"/>
    <xf numFmtId="0" fontId="4" fillId="2" borderId="17" xfId="0" applyFont="1" applyFill="1" applyBorder="1"/>
    <xf numFmtId="0" fontId="4" fillId="2" borderId="13" xfId="0" applyFont="1" applyFill="1" applyBorder="1"/>
    <xf numFmtId="0" fontId="4" fillId="2" borderId="0" xfId="0" applyFont="1" applyFill="1"/>
    <xf numFmtId="0" fontId="4" fillId="2" borderId="14" xfId="0" applyFont="1" applyFill="1" applyBorder="1"/>
    <xf numFmtId="49" fontId="4" fillId="2" borderId="13" xfId="0" applyNumberFormat="1" applyFont="1" applyFill="1" applyBorder="1" applyAlignment="1">
      <alignment horizontal="right" vertical="center" shrinkToFit="1"/>
    </xf>
    <xf numFmtId="0" fontId="1" fillId="2" borderId="0" xfId="0" applyFont="1" applyFill="1"/>
    <xf numFmtId="0" fontId="1" fillId="2" borderId="14" xfId="0" applyFont="1" applyFill="1" applyBorder="1"/>
    <xf numFmtId="0" fontId="0" fillId="2" borderId="0" xfId="0" applyFill="1"/>
    <xf numFmtId="0" fontId="0" fillId="2" borderId="14" xfId="0" applyFill="1" applyBorder="1"/>
    <xf numFmtId="0" fontId="1" fillId="2" borderId="13" xfId="0" applyFont="1" applyFill="1" applyBorder="1"/>
    <xf numFmtId="0" fontId="0" fillId="2" borderId="13" xfId="0" applyFill="1" applyBorder="1"/>
    <xf numFmtId="49" fontId="1" fillId="2" borderId="10" xfId="0" applyNumberFormat="1" applyFont="1" applyFill="1" applyBorder="1" applyAlignment="1">
      <alignment horizontal="right" vertical="center"/>
    </xf>
    <xf numFmtId="49" fontId="1" fillId="2" borderId="15" xfId="0" applyNumberFormat="1" applyFont="1" applyFill="1" applyBorder="1" applyAlignment="1">
      <alignment horizontal="right" vertical="center"/>
    </xf>
    <xf numFmtId="0" fontId="4" fillId="2" borderId="30" xfId="0" applyFont="1" applyFill="1" applyBorder="1" applyAlignment="1">
      <alignment horizontal="right" vertical="center"/>
    </xf>
    <xf numFmtId="0" fontId="0" fillId="2" borderId="31" xfId="0" applyFill="1" applyBorder="1"/>
    <xf numFmtId="0" fontId="4" fillId="2" borderId="33" xfId="0" applyFont="1" applyFill="1" applyBorder="1"/>
    <xf numFmtId="0" fontId="4" fillId="2" borderId="31" xfId="0" applyFont="1" applyFill="1" applyBorder="1"/>
    <xf numFmtId="0" fontId="4" fillId="2" borderId="34" xfId="0" applyFont="1" applyFill="1" applyBorder="1"/>
    <xf numFmtId="0" fontId="4" fillId="2" borderId="35" xfId="0" applyFont="1" applyFill="1" applyBorder="1"/>
    <xf numFmtId="164" fontId="4" fillId="2" borderId="35" xfId="0" applyNumberFormat="1" applyFont="1" applyFill="1" applyBorder="1" applyAlignment="1">
      <alignment horizontal="left" vertical="center"/>
    </xf>
    <xf numFmtId="0" fontId="4" fillId="2" borderId="27" xfId="0" applyFont="1" applyFill="1" applyBorder="1"/>
    <xf numFmtId="0" fontId="4" fillId="2" borderId="36" xfId="0" applyFont="1" applyFill="1" applyBorder="1" applyAlignment="1">
      <alignment horizontal="right" vertical="center"/>
    </xf>
    <xf numFmtId="0" fontId="4" fillId="2" borderId="37" xfId="0" applyFont="1" applyFill="1" applyBorder="1"/>
    <xf numFmtId="0" fontId="4" fillId="2" borderId="10" xfId="0" applyFont="1" applyFill="1" applyBorder="1" applyAlignment="1">
      <alignment horizontal="right" vertical="top"/>
    </xf>
    <xf numFmtId="0" fontId="0" fillId="2" borderId="15" xfId="0" applyFill="1" applyBorder="1"/>
    <xf numFmtId="0" fontId="4" fillId="0" borderId="4" xfId="0" applyFont="1" applyBorder="1" applyAlignment="1" applyProtection="1">
      <alignment horizontal="right" vertical="center"/>
      <protection locked="0"/>
    </xf>
    <xf numFmtId="4" fontId="4" fillId="0" borderId="5" xfId="0" applyNumberFormat="1" applyFont="1" applyBorder="1" applyAlignment="1" applyProtection="1">
      <alignment horizontal="right" vertical="center"/>
      <protection locked="0"/>
    </xf>
    <xf numFmtId="4" fontId="4" fillId="0" borderId="6" xfId="0" applyNumberFormat="1" applyFont="1" applyBorder="1" applyAlignment="1" applyProtection="1">
      <alignment horizontal="right" vertical="center"/>
      <protection locked="0"/>
    </xf>
    <xf numFmtId="0" fontId="1" fillId="0" borderId="5" xfId="0" applyFont="1" applyBorder="1" applyAlignment="1" applyProtection="1">
      <alignment horizontal="left" vertical="center" wrapText="1"/>
      <protection locked="0"/>
    </xf>
    <xf numFmtId="0" fontId="1" fillId="0" borderId="6" xfId="0" applyFont="1" applyBorder="1" applyAlignment="1" applyProtection="1">
      <alignment horizontal="left" vertical="center" wrapText="1"/>
      <protection locked="0"/>
    </xf>
    <xf numFmtId="4" fontId="4" fillId="0" borderId="38" xfId="0" applyNumberFormat="1" applyFont="1" applyBorder="1" applyAlignment="1" applyProtection="1">
      <alignment horizontal="right" vertical="center"/>
      <protection locked="0"/>
    </xf>
    <xf numFmtId="4" fontId="4" fillId="0" borderId="39" xfId="0" applyNumberFormat="1" applyFont="1" applyBorder="1" applyAlignment="1" applyProtection="1">
      <alignment horizontal="right" vertical="center"/>
      <protection locked="0"/>
    </xf>
    <xf numFmtId="0" fontId="4" fillId="0" borderId="7" xfId="0" applyFont="1" applyBorder="1" applyAlignment="1" applyProtection="1">
      <alignment horizontal="right" vertical="center"/>
      <protection locked="0"/>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4" xfId="0" applyFont="1" applyFill="1" applyBorder="1" applyAlignment="1">
      <alignment horizontal="right" vertical="center"/>
    </xf>
    <xf numFmtId="0" fontId="4" fillId="2" borderId="5" xfId="0" applyFont="1" applyFill="1" applyBorder="1" applyAlignment="1">
      <alignment horizontal="right" vertical="center"/>
    </xf>
    <xf numFmtId="4" fontId="4" fillId="2" borderId="5" xfId="0" applyNumberFormat="1" applyFont="1" applyFill="1" applyBorder="1" applyAlignment="1">
      <alignment horizontal="right" vertical="center"/>
    </xf>
    <xf numFmtId="10" fontId="4" fillId="2" borderId="5" xfId="0" applyNumberFormat="1" applyFont="1" applyFill="1" applyBorder="1" applyAlignment="1">
      <alignment horizontal="right" vertical="center"/>
    </xf>
    <xf numFmtId="10" fontId="4" fillId="2" borderId="6" xfId="0" applyNumberFormat="1" applyFont="1" applyFill="1" applyBorder="1" applyAlignment="1">
      <alignment horizontal="right" vertical="center"/>
    </xf>
    <xf numFmtId="4" fontId="4" fillId="2" borderId="6" xfId="0" applyNumberFormat="1" applyFont="1" applyFill="1" applyBorder="1" applyAlignment="1">
      <alignment horizontal="right" vertical="center"/>
    </xf>
    <xf numFmtId="0" fontId="4" fillId="2" borderId="7" xfId="0" applyFont="1" applyFill="1" applyBorder="1" applyAlignment="1">
      <alignment horizontal="right" vertical="center"/>
    </xf>
    <xf numFmtId="0" fontId="4" fillId="2" borderId="8" xfId="0" applyFont="1" applyFill="1" applyBorder="1" applyAlignment="1">
      <alignment horizontal="right" vertical="center"/>
    </xf>
    <xf numFmtId="0" fontId="4" fillId="2" borderId="37" xfId="0" applyFont="1" applyFill="1" applyBorder="1" applyAlignment="1">
      <alignment horizontal="center" vertical="center"/>
    </xf>
    <xf numFmtId="167" fontId="4" fillId="0" borderId="3" xfId="0" applyNumberFormat="1" applyFont="1" applyBorder="1" applyAlignment="1" applyProtection="1">
      <alignment horizontal="left" vertical="center"/>
      <protection locked="0"/>
    </xf>
    <xf numFmtId="167" fontId="4" fillId="0" borderId="9" xfId="0" applyNumberFormat="1" applyFont="1" applyBorder="1" applyAlignment="1" applyProtection="1">
      <alignment horizontal="left" vertical="center"/>
      <protection locked="0"/>
    </xf>
    <xf numFmtId="0" fontId="4" fillId="2" borderId="8" xfId="0" applyFont="1" applyFill="1" applyBorder="1" applyAlignment="1" applyProtection="1">
      <alignment horizontal="left" vertical="center"/>
      <protection locked="0"/>
    </xf>
    <xf numFmtId="0" fontId="4" fillId="2" borderId="5" xfId="0" applyFont="1" applyFill="1" applyBorder="1" applyAlignment="1" applyProtection="1">
      <alignment horizontal="left" vertical="center"/>
      <protection locked="0"/>
    </xf>
    <xf numFmtId="4" fontId="4" fillId="0" borderId="5" xfId="0" applyNumberFormat="1" applyFont="1" applyBorder="1" applyAlignment="1" applyProtection="1">
      <alignment horizontal="center" vertical="center"/>
      <protection locked="0"/>
    </xf>
    <xf numFmtId="4" fontId="4" fillId="0" borderId="6" xfId="0" applyNumberFormat="1" applyFont="1" applyBorder="1" applyAlignment="1" applyProtection="1">
      <alignment horizontal="center" vertical="center"/>
      <protection locked="0"/>
    </xf>
    <xf numFmtId="0" fontId="1" fillId="0" borderId="8" xfId="0" applyFont="1" applyBorder="1" applyAlignment="1" applyProtection="1">
      <alignment horizontal="left" vertical="center" wrapText="1"/>
      <protection locked="0"/>
    </xf>
    <xf numFmtId="4" fontId="4" fillId="0" borderId="8" xfId="0" applyNumberFormat="1" applyFont="1" applyBorder="1" applyAlignment="1" applyProtection="1">
      <alignment horizontal="right" vertical="center"/>
      <protection locked="0"/>
    </xf>
    <xf numFmtId="0" fontId="1" fillId="0" borderId="9" xfId="0" applyFont="1" applyBorder="1" applyAlignment="1" applyProtection="1">
      <alignment horizontal="left" vertical="center" wrapText="1"/>
      <protection locked="0"/>
    </xf>
    <xf numFmtId="0" fontId="4" fillId="0" borderId="45" xfId="0" applyFont="1" applyBorder="1" applyAlignment="1" applyProtection="1">
      <alignment horizontal="right" vertical="center"/>
      <protection locked="0"/>
    </xf>
    <xf numFmtId="0" fontId="4" fillId="0" borderId="50" xfId="0" applyFont="1" applyBorder="1" applyAlignment="1" applyProtection="1">
      <alignment horizontal="right" vertical="center"/>
      <protection locked="0"/>
    </xf>
    <xf numFmtId="0" fontId="4" fillId="0" borderId="8" xfId="0" applyFont="1" applyBorder="1" applyAlignment="1" applyProtection="1">
      <alignment horizontal="left" vertical="center" wrapText="1" shrinkToFit="1"/>
      <protection locked="0"/>
    </xf>
    <xf numFmtId="4" fontId="1" fillId="0" borderId="5" xfId="0" applyNumberFormat="1" applyFont="1" applyBorder="1" applyAlignment="1" applyProtection="1">
      <alignment horizontal="right" vertical="center"/>
      <protection locked="0"/>
    </xf>
    <xf numFmtId="4" fontId="1" fillId="0" borderId="8" xfId="0" applyNumberFormat="1" applyFont="1" applyBorder="1" applyAlignment="1" applyProtection="1">
      <alignment horizontal="right" vertical="center"/>
      <protection locked="0"/>
    </xf>
    <xf numFmtId="167" fontId="4" fillId="0" borderId="5" xfId="0" applyNumberFormat="1" applyFont="1" applyBorder="1" applyAlignment="1" applyProtection="1">
      <alignment horizontal="right" vertical="center"/>
      <protection locked="0"/>
    </xf>
    <xf numFmtId="167" fontId="4" fillId="0" borderId="8" xfId="0" applyNumberFormat="1" applyFont="1" applyBorder="1" applyAlignment="1" applyProtection="1">
      <alignment horizontal="right" vertical="center"/>
      <protection locked="0"/>
    </xf>
    <xf numFmtId="4" fontId="1" fillId="0" borderId="6" xfId="0" applyNumberFormat="1" applyFont="1" applyBorder="1" applyAlignment="1" applyProtection="1">
      <alignment horizontal="right" vertical="center" wrapText="1"/>
      <protection locked="0"/>
    </xf>
    <xf numFmtId="4" fontId="1" fillId="0" borderId="9" xfId="0" applyNumberFormat="1" applyFont="1" applyBorder="1" applyAlignment="1" applyProtection="1">
      <alignment horizontal="right" vertical="center" wrapText="1"/>
      <protection locked="0"/>
    </xf>
    <xf numFmtId="0" fontId="15" fillId="5" borderId="55" xfId="0" applyFont="1" applyFill="1" applyBorder="1" applyAlignment="1">
      <alignment vertical="center" wrapText="1"/>
    </xf>
    <xf numFmtId="0" fontId="16" fillId="5" borderId="55" xfId="0" applyFont="1" applyFill="1" applyBorder="1" applyAlignment="1">
      <alignment vertical="center" wrapText="1"/>
    </xf>
    <xf numFmtId="0" fontId="15" fillId="5" borderId="55" xfId="0" applyFont="1" applyFill="1" applyBorder="1" applyAlignment="1">
      <alignment horizontal="justify" vertical="center" wrapText="1"/>
    </xf>
    <xf numFmtId="0" fontId="16" fillId="5" borderId="55" xfId="0" applyFont="1" applyFill="1" applyBorder="1" applyAlignment="1">
      <alignment horizontal="justify" vertical="center" wrapText="1"/>
    </xf>
    <xf numFmtId="0" fontId="12" fillId="2" borderId="56" xfId="0" applyFont="1" applyFill="1" applyBorder="1" applyAlignment="1">
      <alignment horizontal="center" vertical="center" wrapText="1"/>
    </xf>
    <xf numFmtId="0" fontId="14" fillId="2" borderId="56" xfId="0" applyFont="1" applyFill="1" applyBorder="1" applyAlignment="1">
      <alignment horizontal="center" vertical="center" wrapText="1"/>
    </xf>
    <xf numFmtId="0" fontId="16" fillId="5" borderId="55" xfId="0" applyFont="1" applyFill="1" applyBorder="1" applyAlignment="1">
      <alignment horizontal="left" vertical="center" wrapText="1" indent="1"/>
    </xf>
    <xf numFmtId="0" fontId="16" fillId="5" borderId="55" xfId="0" applyFont="1" applyFill="1" applyBorder="1" applyAlignment="1">
      <alignment horizontal="left" vertical="center" wrapText="1"/>
    </xf>
    <xf numFmtId="4" fontId="6" fillId="2" borderId="57" xfId="0" applyNumberFormat="1" applyFont="1" applyFill="1" applyBorder="1" applyAlignment="1">
      <alignment horizontal="right" vertical="center" shrinkToFit="1"/>
    </xf>
    <xf numFmtId="4" fontId="1" fillId="2" borderId="57" xfId="0" applyNumberFormat="1" applyFont="1" applyFill="1" applyBorder="1" applyAlignment="1">
      <alignment horizontal="right" vertical="center" shrinkToFit="1"/>
    </xf>
    <xf numFmtId="0" fontId="15" fillId="5" borderId="55" xfId="0" applyFont="1" applyFill="1" applyBorder="1" applyAlignment="1">
      <alignment horizontal="left" vertical="center" wrapText="1"/>
    </xf>
    <xf numFmtId="0" fontId="15" fillId="5" borderId="53" xfId="0" applyFont="1" applyFill="1" applyBorder="1" applyAlignment="1">
      <alignment vertical="center" wrapText="1"/>
    </xf>
    <xf numFmtId="0" fontId="16" fillId="5" borderId="55" xfId="0" applyFont="1" applyFill="1" applyBorder="1" applyAlignment="1">
      <alignment horizontal="left" vertical="center" wrapText="1" indent="2"/>
    </xf>
    <xf numFmtId="0" fontId="16" fillId="5" borderId="60" xfId="0" applyFont="1" applyFill="1" applyBorder="1" applyAlignment="1">
      <alignment horizontal="left" vertical="center" wrapText="1" indent="1"/>
    </xf>
    <xf numFmtId="4" fontId="6" fillId="2" borderId="59" xfId="0" applyNumberFormat="1" applyFont="1" applyFill="1" applyBorder="1" applyAlignment="1">
      <alignment horizontal="right" vertical="center" shrinkToFit="1"/>
    </xf>
    <xf numFmtId="0" fontId="16" fillId="2" borderId="5"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6" fillId="2" borderId="8" xfId="0" applyFont="1" applyFill="1" applyBorder="1" applyAlignment="1">
      <alignment horizontal="center" vertical="center" wrapText="1"/>
    </xf>
    <xf numFmtId="0" fontId="1" fillId="2" borderId="5" xfId="0" applyFont="1" applyFill="1" applyBorder="1" applyAlignment="1">
      <alignment vertical="center" wrapText="1"/>
    </xf>
    <xf numFmtId="165" fontId="1" fillId="0" borderId="5" xfId="0" applyNumberFormat="1" applyFont="1" applyBorder="1" applyAlignment="1" applyProtection="1">
      <alignment horizontal="right" vertical="center"/>
      <protection locked="0"/>
    </xf>
    <xf numFmtId="165" fontId="1" fillId="0" borderId="6" xfId="0" applyNumberFormat="1" applyFont="1" applyBorder="1" applyAlignment="1" applyProtection="1">
      <alignment horizontal="right" vertical="center"/>
      <protection locked="0"/>
    </xf>
    <xf numFmtId="0" fontId="16" fillId="2" borderId="5" xfId="0" applyFont="1" applyFill="1" applyBorder="1" applyAlignment="1">
      <alignment vertical="center" wrapText="1"/>
    </xf>
    <xf numFmtId="3" fontId="1" fillId="0" borderId="5" xfId="0" applyNumberFormat="1" applyFont="1" applyBorder="1" applyAlignment="1" applyProtection="1">
      <alignment horizontal="right" vertical="center"/>
      <protection locked="0"/>
    </xf>
    <xf numFmtId="3" fontId="1" fillId="0" borderId="6" xfId="0" applyNumberFormat="1" applyFont="1" applyBorder="1" applyAlignment="1" applyProtection="1">
      <alignment horizontal="right" vertical="center"/>
      <protection locked="0"/>
    </xf>
    <xf numFmtId="0" fontId="16" fillId="2" borderId="8" xfId="0" applyFont="1" applyFill="1" applyBorder="1" applyAlignment="1">
      <alignment vertical="center" wrapText="1"/>
    </xf>
    <xf numFmtId="165" fontId="1" fillId="0" borderId="8" xfId="0" applyNumberFormat="1" applyFont="1" applyBorder="1" applyAlignment="1" applyProtection="1">
      <alignment horizontal="right" vertical="center"/>
      <protection locked="0"/>
    </xf>
    <xf numFmtId="165" fontId="1" fillId="0" borderId="9" xfId="0" applyNumberFormat="1" applyFont="1" applyBorder="1" applyAlignment="1" applyProtection="1">
      <alignment horizontal="right" vertical="center"/>
      <protection locked="0"/>
    </xf>
    <xf numFmtId="0" fontId="12" fillId="0" borderId="57" xfId="0" applyFont="1" applyBorder="1" applyAlignment="1" applyProtection="1">
      <alignment horizontal="center" vertical="center" wrapText="1"/>
      <protection locked="0"/>
    </xf>
    <xf numFmtId="0" fontId="14" fillId="6" borderId="57" xfId="0" applyFont="1" applyFill="1" applyBorder="1" applyAlignment="1" applyProtection="1">
      <alignment horizontal="center" vertical="center" wrapText="1"/>
      <protection locked="0"/>
    </xf>
    <xf numFmtId="4" fontId="1" fillId="0" borderId="57" xfId="0" applyNumberFormat="1" applyFont="1" applyBorder="1" applyAlignment="1" applyProtection="1">
      <alignment horizontal="right" vertical="center" shrinkToFit="1"/>
      <protection locked="0"/>
    </xf>
    <xf numFmtId="4" fontId="1" fillId="4" borderId="57" xfId="0" applyNumberFormat="1" applyFont="1" applyFill="1" applyBorder="1" applyAlignment="1" applyProtection="1">
      <alignment horizontal="right" vertical="center" shrinkToFit="1"/>
      <protection locked="0"/>
    </xf>
    <xf numFmtId="4" fontId="6" fillId="0" borderId="57" xfId="0" applyNumberFormat="1" applyFont="1" applyBorder="1" applyAlignment="1" applyProtection="1">
      <alignment horizontal="right" vertical="center" shrinkToFit="1"/>
      <protection locked="0"/>
    </xf>
    <xf numFmtId="4" fontId="1" fillId="6" borderId="57" xfId="0" applyNumberFormat="1" applyFont="1" applyFill="1" applyBorder="1" applyAlignment="1" applyProtection="1">
      <alignment horizontal="right" vertical="center" shrinkToFit="1"/>
      <protection locked="0"/>
    </xf>
    <xf numFmtId="4" fontId="17" fillId="4" borderId="57" xfId="0" applyNumberFormat="1" applyFont="1" applyFill="1" applyBorder="1" applyAlignment="1" applyProtection="1">
      <alignment horizontal="right" vertical="center" shrinkToFit="1"/>
      <protection locked="0"/>
    </xf>
    <xf numFmtId="4" fontId="1" fillId="0" borderId="57" xfId="0" applyNumberFormat="1" applyFont="1" applyBorder="1" applyAlignment="1" applyProtection="1">
      <alignment vertical="center" shrinkToFit="1"/>
      <protection locked="0"/>
    </xf>
    <xf numFmtId="4" fontId="1" fillId="4" borderId="57" xfId="0" applyNumberFormat="1" applyFont="1" applyFill="1" applyBorder="1" applyAlignment="1" applyProtection="1">
      <alignment vertical="center" shrinkToFit="1"/>
      <protection locked="0"/>
    </xf>
    <xf numFmtId="4" fontId="1" fillId="4" borderId="58" xfId="0" applyNumberFormat="1" applyFont="1" applyFill="1" applyBorder="1" applyAlignment="1" applyProtection="1">
      <alignment vertical="center" shrinkToFit="1"/>
      <protection locked="0"/>
    </xf>
    <xf numFmtId="4" fontId="1" fillId="4" borderId="59" xfId="0" applyNumberFormat="1" applyFont="1" applyFill="1" applyBorder="1" applyAlignment="1" applyProtection="1">
      <alignment vertical="center" shrinkToFit="1"/>
      <protection locked="0"/>
    </xf>
    <xf numFmtId="4" fontId="1" fillId="4" borderId="58" xfId="0" applyNumberFormat="1" applyFont="1" applyFill="1" applyBorder="1" applyAlignment="1" applyProtection="1">
      <alignment horizontal="right" vertical="center" shrinkToFit="1"/>
      <protection locked="0"/>
    </xf>
    <xf numFmtId="4" fontId="17" fillId="4" borderId="58" xfId="0" applyNumberFormat="1" applyFont="1" applyFill="1" applyBorder="1" applyAlignment="1" applyProtection="1">
      <alignment vertical="center" shrinkToFit="1"/>
      <protection locked="0"/>
    </xf>
    <xf numFmtId="4" fontId="1" fillId="4" borderId="59" xfId="0" applyNumberFormat="1" applyFont="1" applyFill="1" applyBorder="1" applyAlignment="1" applyProtection="1">
      <alignment horizontal="right" vertical="center" shrinkToFit="1"/>
      <protection locked="0"/>
    </xf>
    <xf numFmtId="0" fontId="4" fillId="2" borderId="1" xfId="0" applyFont="1" applyFill="1" applyBorder="1" applyAlignment="1">
      <alignment horizontal="right" vertical="center"/>
    </xf>
    <xf numFmtId="0" fontId="4" fillId="2" borderId="7" xfId="0" applyFont="1" applyFill="1" applyBorder="1"/>
    <xf numFmtId="0" fontId="4" fillId="2" borderId="1" xfId="0" applyFont="1" applyFill="1" applyBorder="1"/>
    <xf numFmtId="49" fontId="4" fillId="2" borderId="4" xfId="0" applyNumberFormat="1" applyFont="1" applyFill="1" applyBorder="1" applyAlignment="1">
      <alignment horizontal="right" vertical="center" shrinkToFit="1"/>
    </xf>
    <xf numFmtId="49" fontId="4" fillId="2" borderId="40" xfId="0" applyNumberFormat="1" applyFont="1" applyFill="1" applyBorder="1" applyAlignment="1">
      <alignment horizontal="right" vertical="center" shrinkToFit="1"/>
    </xf>
    <xf numFmtId="49" fontId="4" fillId="2" borderId="7" xfId="0" applyNumberFormat="1" applyFont="1" applyFill="1" applyBorder="1" applyAlignment="1">
      <alignment horizontal="right" vertical="center" shrinkToFit="1"/>
    </xf>
    <xf numFmtId="0" fontId="4" fillId="2" borderId="8" xfId="0" applyFont="1" applyFill="1" applyBorder="1" applyAlignment="1">
      <alignment horizontal="left" vertical="center" wrapText="1"/>
    </xf>
    <xf numFmtId="0" fontId="4" fillId="2" borderId="51" xfId="0" applyFont="1" applyFill="1" applyBorder="1" applyAlignment="1">
      <alignment horizontal="right" vertical="center"/>
    </xf>
    <xf numFmtId="0" fontId="4" fillId="2" borderId="0" xfId="0" applyFont="1" applyFill="1" applyAlignment="1">
      <alignment horizontal="right" vertical="center"/>
    </xf>
    <xf numFmtId="0" fontId="4" fillId="2" borderId="10" xfId="0" applyFont="1" applyFill="1" applyBorder="1"/>
    <xf numFmtId="0" fontId="4" fillId="2" borderId="44" xfId="0" applyFont="1" applyFill="1" applyBorder="1" applyAlignment="1">
      <alignment horizontal="center" vertical="center"/>
    </xf>
    <xf numFmtId="0" fontId="4" fillId="2" borderId="46" xfId="0" applyFont="1" applyFill="1" applyBorder="1" applyAlignment="1">
      <alignment horizontal="center" vertical="center"/>
    </xf>
    <xf numFmtId="0" fontId="4" fillId="2" borderId="47" xfId="0" applyFont="1" applyFill="1" applyBorder="1" applyAlignment="1">
      <alignment horizontal="center" vertical="center" wrapText="1"/>
    </xf>
    <xf numFmtId="0" fontId="1" fillId="2" borderId="4" xfId="0" applyFont="1" applyFill="1" applyBorder="1" applyAlignment="1">
      <alignment horizontal="right" vertical="center"/>
    </xf>
    <xf numFmtId="0" fontId="1" fillId="2" borderId="7" xfId="0" applyFont="1" applyFill="1" applyBorder="1" applyAlignment="1">
      <alignment horizontal="right" vertical="center"/>
    </xf>
    <xf numFmtId="0" fontId="12" fillId="2" borderId="2" xfId="0" applyFont="1" applyFill="1" applyBorder="1" applyAlignment="1">
      <alignment horizontal="right" vertical="center" wrapText="1"/>
    </xf>
    <xf numFmtId="0" fontId="12" fillId="2" borderId="8" xfId="0" applyFont="1" applyFill="1" applyBorder="1" applyAlignment="1">
      <alignment horizontal="right" vertical="center" wrapText="1"/>
    </xf>
    <xf numFmtId="0" fontId="12" fillId="2" borderId="3" xfId="0" applyFont="1" applyFill="1" applyBorder="1" applyAlignment="1">
      <alignment horizontal="left" vertical="center" wrapText="1"/>
    </xf>
    <xf numFmtId="0" fontId="12" fillId="2" borderId="9" xfId="0" applyFont="1" applyFill="1" applyBorder="1" applyAlignment="1">
      <alignment horizontal="left" vertical="center" wrapText="1"/>
    </xf>
    <xf numFmtId="165" fontId="12" fillId="0" borderId="2" xfId="0" applyNumberFormat="1" applyFont="1" applyBorder="1" applyAlignment="1" applyProtection="1">
      <alignment horizontal="right" vertical="center" wrapText="1"/>
      <protection locked="0"/>
    </xf>
    <xf numFmtId="165" fontId="12" fillId="0" borderId="8" xfId="0" applyNumberFormat="1" applyFont="1" applyBorder="1" applyAlignment="1" applyProtection="1">
      <alignment horizontal="right" vertical="center" wrapText="1"/>
      <protection locked="0"/>
    </xf>
    <xf numFmtId="0" fontId="4" fillId="2" borderId="13" xfId="0" applyFont="1" applyFill="1" applyBorder="1" applyAlignment="1">
      <alignment horizontal="right" vertical="center"/>
    </xf>
    <xf numFmtId="0" fontId="4" fillId="2" borderId="51" xfId="0" applyFont="1" applyFill="1" applyBorder="1"/>
    <xf numFmtId="0" fontId="4" fillId="2" borderId="44" xfId="0" applyFont="1" applyFill="1" applyBorder="1"/>
    <xf numFmtId="0" fontId="4" fillId="2" borderId="44" xfId="0" applyFont="1" applyFill="1" applyBorder="1" applyAlignment="1">
      <alignment horizontal="right" vertical="center"/>
    </xf>
    <xf numFmtId="49" fontId="4" fillId="0" borderId="0" xfId="0" applyNumberFormat="1" applyFont="1" applyProtection="1">
      <protection locked="0"/>
    </xf>
    <xf numFmtId="4" fontId="4" fillId="2" borderId="6" xfId="0" applyNumberFormat="1" applyFont="1" applyFill="1" applyBorder="1" applyAlignment="1" applyProtection="1">
      <alignment horizontal="right" vertical="center"/>
      <protection locked="0"/>
    </xf>
    <xf numFmtId="4" fontId="4" fillId="2" borderId="9" xfId="0" applyNumberFormat="1" applyFont="1" applyFill="1" applyBorder="1" applyAlignment="1" applyProtection="1">
      <alignment horizontal="right" vertical="center"/>
      <protection locked="0"/>
    </xf>
    <xf numFmtId="0" fontId="18" fillId="5" borderId="5" xfId="0" applyFont="1" applyFill="1" applyBorder="1" applyAlignment="1">
      <alignment horizontal="left" vertical="center" wrapText="1"/>
    </xf>
    <xf numFmtId="0" fontId="4" fillId="2" borderId="5" xfId="0" applyFont="1" applyFill="1" applyBorder="1"/>
    <xf numFmtId="0" fontId="4" fillId="2" borderId="8" xfId="0" applyFont="1" applyFill="1" applyBorder="1"/>
    <xf numFmtId="0" fontId="4" fillId="2" borderId="5" xfId="0" applyFont="1" applyFill="1" applyBorder="1" applyAlignment="1">
      <alignment horizontal="center" vertical="center"/>
    </xf>
    <xf numFmtId="0" fontId="1" fillId="0" borderId="4" xfId="0" applyFont="1" applyBorder="1" applyAlignment="1" applyProtection="1">
      <alignment horizontal="right" vertical="center"/>
      <protection locked="0"/>
    </xf>
    <xf numFmtId="0" fontId="1" fillId="0" borderId="5" xfId="0" applyFont="1" applyBorder="1" applyAlignment="1" applyProtection="1">
      <alignment horizontal="left" vertical="center"/>
      <protection locked="0"/>
    </xf>
    <xf numFmtId="0" fontId="1" fillId="0" borderId="5" xfId="0" applyFont="1" applyBorder="1" applyAlignment="1" applyProtection="1">
      <alignment horizontal="right" vertical="center"/>
      <protection locked="0"/>
    </xf>
    <xf numFmtId="4" fontId="1" fillId="0" borderId="5" xfId="0" applyNumberFormat="1" applyFont="1" applyBorder="1" applyAlignment="1" applyProtection="1">
      <alignment horizontal="center" vertical="center"/>
      <protection locked="0"/>
    </xf>
    <xf numFmtId="10" fontId="1" fillId="0" borderId="6" xfId="0" applyNumberFormat="1" applyFont="1" applyBorder="1" applyAlignment="1" applyProtection="1">
      <alignment horizontal="right" vertical="center"/>
      <protection locked="0"/>
    </xf>
    <xf numFmtId="4" fontId="1" fillId="0" borderId="6" xfId="0" applyNumberFormat="1" applyFont="1" applyBorder="1" applyAlignment="1" applyProtection="1">
      <alignment horizontal="right" vertical="center"/>
      <protection locked="0"/>
    </xf>
    <xf numFmtId="49" fontId="1" fillId="0" borderId="0" xfId="0" applyNumberFormat="1" applyFont="1" applyAlignment="1" applyProtection="1">
      <alignment horizontal="right" vertical="center" shrinkToFit="1"/>
      <protection locked="0"/>
    </xf>
    <xf numFmtId="0" fontId="1" fillId="2" borderId="1" xfId="0" applyFont="1" applyFill="1" applyBorder="1" applyAlignment="1">
      <alignment horizontal="center" vertical="center"/>
    </xf>
    <xf numFmtId="0" fontId="1" fillId="2" borderId="3" xfId="0" applyFont="1" applyFill="1" applyBorder="1" applyAlignment="1">
      <alignment horizontal="left" vertical="center" wrapText="1"/>
    </xf>
    <xf numFmtId="49" fontId="1" fillId="2" borderId="4" xfId="0" applyNumberFormat="1" applyFont="1" applyFill="1" applyBorder="1" applyAlignment="1">
      <alignment horizontal="right" vertical="center" shrinkToFit="1"/>
    </xf>
    <xf numFmtId="0" fontId="1" fillId="2" borderId="6" xfId="0" applyFont="1" applyFill="1" applyBorder="1"/>
    <xf numFmtId="49" fontId="1" fillId="2" borderId="40" xfId="0" applyNumberFormat="1" applyFont="1" applyFill="1" applyBorder="1" applyAlignment="1">
      <alignment horizontal="right" vertical="center" shrinkToFit="1"/>
    </xf>
    <xf numFmtId="0" fontId="1" fillId="2" borderId="48" xfId="0" applyFont="1" applyFill="1" applyBorder="1" applyAlignment="1">
      <alignment horizontal="left" vertical="center" wrapText="1"/>
    </xf>
    <xf numFmtId="49" fontId="1" fillId="2" borderId="44" xfId="0" applyNumberFormat="1" applyFont="1" applyFill="1" applyBorder="1" applyAlignment="1">
      <alignment horizontal="right" vertical="center" shrinkToFit="1"/>
    </xf>
    <xf numFmtId="0" fontId="1" fillId="2" borderId="47" xfId="0" applyFont="1" applyFill="1" applyBorder="1"/>
    <xf numFmtId="0" fontId="1" fillId="2" borderId="48" xfId="0" applyFont="1" applyFill="1" applyBorder="1"/>
    <xf numFmtId="49" fontId="1" fillId="2" borderId="7" xfId="0" applyNumberFormat="1" applyFont="1" applyFill="1" applyBorder="1" applyAlignment="1">
      <alignment horizontal="right" vertical="center" shrinkToFit="1"/>
    </xf>
    <xf numFmtId="0" fontId="1" fillId="2" borderId="9" xfId="0" applyFont="1" applyFill="1" applyBorder="1"/>
    <xf numFmtId="0" fontId="1" fillId="0" borderId="1" xfId="0" applyFont="1" applyBorder="1" applyAlignment="1">
      <alignment horizontal="center" vertical="center"/>
    </xf>
    <xf numFmtId="0" fontId="1" fillId="0" borderId="4" xfId="0" applyFont="1" applyBorder="1" applyAlignment="1">
      <alignment horizontal="center" vertical="center"/>
    </xf>
    <xf numFmtId="0" fontId="1" fillId="0" borderId="4" xfId="0" applyFont="1" applyBorder="1"/>
    <xf numFmtId="0" fontId="1" fillId="0" borderId="7" xfId="0" applyFont="1" applyBorder="1"/>
    <xf numFmtId="0" fontId="2" fillId="0" borderId="0" xfId="0" applyFont="1" applyAlignment="1">
      <alignment horizontal="center" vertical="center" wrapText="1"/>
    </xf>
    <xf numFmtId="0" fontId="2" fillId="0" borderId="0" xfId="0" applyFont="1" applyAlignment="1">
      <alignment horizontal="center" vertical="center"/>
    </xf>
    <xf numFmtId="0" fontId="4" fillId="0" borderId="0" xfId="0" applyFont="1" applyAlignment="1">
      <alignment horizontal="right"/>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8" xfId="0" applyFont="1" applyBorder="1" applyAlignment="1">
      <alignment horizontal="left" vertical="center" wrapText="1"/>
    </xf>
    <xf numFmtId="0" fontId="1" fillId="0" borderId="9" xfId="0" applyFont="1" applyBorder="1" applyAlignment="1">
      <alignment horizontal="left" vertical="center" wrapText="1"/>
    </xf>
    <xf numFmtId="0" fontId="6" fillId="0" borderId="0" xfId="0" applyFont="1" applyAlignment="1">
      <alignment horizontal="center"/>
    </xf>
    <xf numFmtId="0" fontId="1" fillId="0" borderId="2" xfId="0" applyFont="1" applyBorder="1" applyAlignment="1">
      <alignment horizontal="left" vertical="center"/>
    </xf>
    <xf numFmtId="0" fontId="1" fillId="0" borderId="3" xfId="0" applyFont="1" applyBorder="1" applyAlignment="1">
      <alignment horizontal="lef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7" fillId="2" borderId="19" xfId="0" applyFont="1" applyFill="1" applyBorder="1"/>
    <xf numFmtId="0" fontId="7" fillId="2" borderId="20" xfId="0" applyFont="1" applyFill="1" applyBorder="1"/>
    <xf numFmtId="0" fontId="4" fillId="0" borderId="21" xfId="0" applyFont="1" applyBorder="1" applyAlignment="1" applyProtection="1">
      <alignment horizontal="left" vertical="center" wrapText="1" shrinkToFit="1"/>
      <protection locked="0"/>
    </xf>
    <xf numFmtId="0" fontId="4" fillId="0" borderId="22" xfId="0" applyFont="1" applyBorder="1" applyAlignment="1" applyProtection="1">
      <alignment horizontal="left" vertical="center" wrapText="1" shrinkToFit="1"/>
      <protection locked="0"/>
    </xf>
    <xf numFmtId="0" fontId="4" fillId="0" borderId="23" xfId="0" applyFont="1" applyBorder="1" applyAlignment="1" applyProtection="1">
      <alignment horizontal="left" vertical="center" wrapText="1" shrinkToFit="1"/>
      <protection locked="0"/>
    </xf>
    <xf numFmtId="0" fontId="4" fillId="0" borderId="13" xfId="0" applyFont="1" applyBorder="1" applyAlignment="1" applyProtection="1">
      <alignment horizontal="left" vertical="center" wrapText="1" shrinkToFit="1"/>
      <protection locked="0"/>
    </xf>
    <xf numFmtId="0" fontId="4" fillId="0" borderId="0" xfId="0" applyFont="1" applyAlignment="1" applyProtection="1">
      <alignment horizontal="left" vertical="center" wrapText="1" shrinkToFit="1"/>
      <protection locked="0"/>
    </xf>
    <xf numFmtId="0" fontId="4" fillId="0" borderId="14" xfId="0" applyFont="1" applyBorder="1" applyAlignment="1" applyProtection="1">
      <alignment horizontal="left" vertical="center" wrapText="1" shrinkToFit="1"/>
      <protection locked="0"/>
    </xf>
    <xf numFmtId="0" fontId="4" fillId="0" borderId="15" xfId="0" applyFont="1" applyBorder="1" applyAlignment="1" applyProtection="1">
      <alignment horizontal="left" vertical="center" wrapText="1" shrinkToFit="1"/>
      <protection locked="0"/>
    </xf>
    <xf numFmtId="0" fontId="4" fillId="0" borderId="16" xfId="0" applyFont="1" applyBorder="1" applyAlignment="1" applyProtection="1">
      <alignment horizontal="left" vertical="center" wrapText="1" shrinkToFit="1"/>
      <protection locked="0"/>
    </xf>
    <xf numFmtId="0" fontId="4" fillId="0" borderId="17" xfId="0" applyFont="1" applyBorder="1" applyAlignment="1" applyProtection="1">
      <alignment horizontal="left" vertical="center" wrapText="1" shrinkToFit="1"/>
      <protection locked="0"/>
    </xf>
    <xf numFmtId="0" fontId="4" fillId="0" borderId="8" xfId="0" applyFont="1" applyBorder="1" applyAlignment="1" applyProtection="1">
      <alignment horizontal="left" vertical="center" shrinkToFit="1"/>
      <protection locked="0"/>
    </xf>
    <xf numFmtId="0" fontId="4" fillId="0" borderId="9" xfId="0" applyFont="1" applyBorder="1" applyAlignment="1" applyProtection="1">
      <alignment horizontal="left" vertical="center" shrinkToFit="1"/>
      <protection locked="0"/>
    </xf>
    <xf numFmtId="0" fontId="4" fillId="0" borderId="5" xfId="0" applyFont="1" applyBorder="1" applyAlignment="1" applyProtection="1">
      <alignment horizontal="left" vertical="center" shrinkToFit="1"/>
      <protection locked="0"/>
    </xf>
    <xf numFmtId="0" fontId="4" fillId="0" borderId="6" xfId="0" applyFont="1" applyBorder="1" applyAlignment="1" applyProtection="1">
      <alignment horizontal="left" vertical="center" shrinkToFit="1"/>
      <protection locked="0"/>
    </xf>
    <xf numFmtId="0" fontId="4" fillId="2" borderId="5" xfId="0" applyFont="1" applyFill="1" applyBorder="1" applyAlignment="1">
      <alignment horizontal="left" vertical="center" wrapText="1" shrinkToFit="1"/>
    </xf>
    <xf numFmtId="0" fontId="4" fillId="2" borderId="5" xfId="0" applyFont="1" applyFill="1" applyBorder="1" applyAlignment="1">
      <alignment horizontal="left" vertical="center" shrinkToFit="1"/>
    </xf>
    <xf numFmtId="0" fontId="4" fillId="2" borderId="6" xfId="0" applyFont="1" applyFill="1" applyBorder="1" applyAlignment="1">
      <alignment horizontal="left" vertical="center" shrinkToFit="1"/>
    </xf>
    <xf numFmtId="0" fontId="4" fillId="2" borderId="4" xfId="0" applyFont="1" applyFill="1" applyBorder="1" applyAlignment="1">
      <alignment horizontal="center" vertical="center"/>
    </xf>
    <xf numFmtId="0" fontId="4" fillId="2" borderId="5" xfId="0" applyFont="1" applyFill="1" applyBorder="1" applyAlignment="1">
      <alignment horizontal="left" vertical="center" wrapText="1"/>
    </xf>
    <xf numFmtId="0" fontId="4" fillId="2" borderId="11" xfId="0" applyFont="1" applyFill="1" applyBorder="1"/>
    <xf numFmtId="0" fontId="5" fillId="0" borderId="0" xfId="0" applyFont="1" applyAlignment="1">
      <alignment horizontal="center"/>
    </xf>
    <xf numFmtId="0" fontId="4" fillId="2" borderId="8" xfId="0" applyFont="1" applyFill="1" applyBorder="1" applyAlignment="1">
      <alignment horizontal="left" vertical="center"/>
    </xf>
    <xf numFmtId="0" fontId="4" fillId="2" borderId="5" xfId="0" applyFont="1" applyFill="1" applyBorder="1" applyAlignment="1">
      <alignment horizontal="left" vertical="center"/>
    </xf>
    <xf numFmtId="0" fontId="4" fillId="2" borderId="2" xfId="0" applyFont="1" applyFill="1" applyBorder="1" applyAlignment="1">
      <alignment horizontal="left" vertical="center"/>
    </xf>
    <xf numFmtId="0" fontId="5" fillId="0" borderId="2" xfId="0" applyFont="1" applyBorder="1" applyAlignment="1" applyProtection="1">
      <alignment horizontal="left" vertical="center" shrinkToFit="1"/>
      <protection locked="0"/>
    </xf>
    <xf numFmtId="0" fontId="5" fillId="0" borderId="3" xfId="0" applyFont="1" applyBorder="1" applyAlignment="1" applyProtection="1">
      <alignment horizontal="left" vertical="center" shrinkToFit="1"/>
      <protection locked="0"/>
    </xf>
    <xf numFmtId="0" fontId="4" fillId="0" borderId="5" xfId="0" applyFont="1" applyBorder="1" applyAlignment="1" applyProtection="1">
      <alignment horizontal="left" vertical="center" wrapText="1" shrinkToFit="1"/>
      <protection locked="0"/>
    </xf>
    <xf numFmtId="0" fontId="4" fillId="0" borderId="6" xfId="0" applyFont="1" applyBorder="1" applyAlignment="1" applyProtection="1">
      <alignment horizontal="left" vertical="center" wrapText="1" shrinkToFit="1"/>
      <protection locked="0"/>
    </xf>
    <xf numFmtId="0" fontId="4" fillId="2" borderId="11" xfId="0" applyFont="1" applyFill="1" applyBorder="1" applyAlignment="1">
      <alignment horizontal="left" vertical="center" wrapText="1"/>
    </xf>
    <xf numFmtId="0" fontId="4" fillId="2" borderId="0" xfId="0" applyFont="1" applyFill="1" applyAlignment="1">
      <alignment wrapText="1"/>
    </xf>
    <xf numFmtId="0" fontId="4" fillId="2" borderId="14" xfId="0" applyFont="1" applyFill="1" applyBorder="1" applyAlignment="1">
      <alignment wrapText="1"/>
    </xf>
    <xf numFmtId="0" fontId="1" fillId="2" borderId="0" xfId="0" applyFont="1" applyFill="1" applyAlignment="1">
      <alignment horizontal="left" vertical="center" wrapText="1"/>
    </xf>
    <xf numFmtId="0" fontId="1" fillId="2" borderId="14" xfId="0" applyFont="1" applyFill="1" applyBorder="1" applyAlignment="1">
      <alignment horizontal="left" vertical="center" wrapText="1"/>
    </xf>
    <xf numFmtId="0" fontId="4" fillId="0" borderId="0" xfId="0" applyFont="1" applyAlignment="1" applyProtection="1">
      <alignment horizontal="left" vertical="top" wrapText="1"/>
      <protection locked="0"/>
    </xf>
    <xf numFmtId="0" fontId="4" fillId="0" borderId="14" xfId="0" applyFont="1" applyBorder="1" applyAlignment="1" applyProtection="1">
      <alignment horizontal="left" vertical="top" wrapText="1"/>
      <protection locked="0"/>
    </xf>
    <xf numFmtId="0" fontId="4" fillId="0" borderId="16" xfId="0" applyFont="1" applyBorder="1" applyAlignment="1" applyProtection="1">
      <alignment horizontal="left" vertical="top" wrapText="1"/>
      <protection locked="0"/>
    </xf>
    <xf numFmtId="0" fontId="4" fillId="0" borderId="17" xfId="0" applyFont="1" applyBorder="1" applyAlignment="1" applyProtection="1">
      <alignment horizontal="left" vertical="top" wrapText="1"/>
      <protection locked="0"/>
    </xf>
    <xf numFmtId="0" fontId="4" fillId="2" borderId="32" xfId="0" applyFont="1" applyFill="1" applyBorder="1" applyAlignment="1">
      <alignment wrapText="1"/>
    </xf>
    <xf numFmtId="0" fontId="1" fillId="2" borderId="0" xfId="0" applyFont="1" applyFill="1" applyAlignment="1">
      <alignment horizontal="left" vertical="center" indent="2"/>
    </xf>
    <xf numFmtId="166" fontId="1" fillId="2" borderId="0" xfId="0" applyNumberFormat="1" applyFont="1" applyFill="1" applyAlignment="1">
      <alignment horizontal="right" vertical="center"/>
    </xf>
    <xf numFmtId="166" fontId="1" fillId="2" borderId="14" xfId="0" applyNumberFormat="1" applyFont="1" applyFill="1" applyBorder="1" applyAlignment="1">
      <alignment horizontal="right" vertical="center"/>
    </xf>
    <xf numFmtId="0" fontId="4" fillId="2" borderId="0" xfId="0" applyFont="1" applyFill="1" applyAlignment="1">
      <alignment horizontal="left" indent="1"/>
    </xf>
    <xf numFmtId="164" fontId="4" fillId="0" borderId="0" xfId="0" applyNumberFormat="1" applyFont="1" applyAlignment="1" applyProtection="1">
      <alignment horizontal="left" vertical="center"/>
      <protection locked="0"/>
    </xf>
    <xf numFmtId="164" fontId="4" fillId="0" borderId="14" xfId="0" applyNumberFormat="1" applyFont="1" applyBorder="1" applyAlignment="1" applyProtection="1">
      <alignment horizontal="left" vertical="center"/>
      <protection locked="0"/>
    </xf>
    <xf numFmtId="0" fontId="1" fillId="2" borderId="0" xfId="0" applyFont="1" applyFill="1" applyAlignment="1">
      <alignment horizontal="right" vertical="center" indent="2"/>
    </xf>
    <xf numFmtId="0" fontId="4" fillId="2" borderId="14" xfId="0" applyFont="1" applyFill="1" applyBorder="1" applyAlignment="1">
      <alignment horizontal="left" indent="1"/>
    </xf>
    <xf numFmtId="0" fontId="4" fillId="2" borderId="34" xfId="0" applyFont="1" applyFill="1" applyBorder="1" applyAlignment="1">
      <alignment horizontal="left" vertical="center"/>
    </xf>
    <xf numFmtId="49" fontId="4" fillId="0" borderId="34" xfId="0" applyNumberFormat="1" applyFont="1" applyBorder="1" applyAlignment="1" applyProtection="1">
      <alignment horizontal="left" vertical="center"/>
      <protection locked="0"/>
    </xf>
    <xf numFmtId="49" fontId="4" fillId="0" borderId="35" xfId="0" applyNumberFormat="1" applyFont="1" applyBorder="1" applyAlignment="1" applyProtection="1">
      <alignment horizontal="left" vertical="center"/>
      <protection locked="0"/>
    </xf>
    <xf numFmtId="0" fontId="1" fillId="2" borderId="16" xfId="0" applyFont="1" applyFill="1" applyBorder="1" applyAlignment="1">
      <alignment horizontal="left" vertical="center" wrapText="1"/>
    </xf>
    <xf numFmtId="166" fontId="1" fillId="2" borderId="16" xfId="0" applyNumberFormat="1" applyFont="1" applyFill="1" applyBorder="1" applyAlignment="1">
      <alignment horizontal="center" vertical="center"/>
    </xf>
    <xf numFmtId="166" fontId="1" fillId="2" borderId="17" xfId="0" applyNumberFormat="1" applyFont="1" applyFill="1" applyBorder="1" applyAlignment="1">
      <alignment horizontal="center" vertical="center"/>
    </xf>
    <xf numFmtId="0" fontId="4" fillId="2" borderId="29" xfId="0" applyFont="1" applyFill="1" applyBorder="1" applyAlignment="1">
      <alignment horizontal="left" vertical="center"/>
    </xf>
    <xf numFmtId="0" fontId="4" fillId="2" borderId="28" xfId="0" applyFont="1" applyFill="1" applyBorder="1" applyAlignment="1">
      <alignment horizontal="left" vertical="center"/>
    </xf>
    <xf numFmtId="0" fontId="4" fillId="2" borderId="26" xfId="0" applyFont="1" applyFill="1" applyBorder="1" applyAlignment="1">
      <alignment horizontal="left" vertical="center"/>
    </xf>
    <xf numFmtId="0" fontId="4" fillId="2" borderId="27" xfId="0" applyFont="1" applyFill="1" applyBorder="1" applyAlignment="1">
      <alignment horizontal="left" vertical="center"/>
    </xf>
    <xf numFmtId="0" fontId="4" fillId="2" borderId="26" xfId="0" applyFont="1" applyFill="1" applyBorder="1" applyAlignment="1">
      <alignment horizontal="left" vertical="center" wrapText="1"/>
    </xf>
    <xf numFmtId="10" fontId="4" fillId="0" borderId="26" xfId="0" applyNumberFormat="1" applyFont="1" applyBorder="1" applyAlignment="1" applyProtection="1">
      <alignment horizontal="right" vertical="center"/>
      <protection locked="0"/>
    </xf>
    <xf numFmtId="10" fontId="4" fillId="2" borderId="34" xfId="0" applyNumberFormat="1" applyFont="1" applyFill="1" applyBorder="1" applyAlignment="1">
      <alignment horizontal="right" vertical="center"/>
    </xf>
    <xf numFmtId="49" fontId="4" fillId="0" borderId="26" xfId="0" applyNumberFormat="1" applyFont="1" applyBorder="1" applyAlignment="1" applyProtection="1">
      <alignment horizontal="left" vertical="center"/>
      <protection locked="0"/>
    </xf>
    <xf numFmtId="49" fontId="4" fillId="0" borderId="27" xfId="0" applyNumberFormat="1" applyFont="1" applyBorder="1" applyAlignment="1" applyProtection="1">
      <alignment horizontal="left" vertical="center"/>
      <protection locked="0"/>
    </xf>
    <xf numFmtId="0" fontId="4" fillId="2" borderId="11" xfId="0" applyFont="1" applyFill="1" applyBorder="1" applyAlignment="1">
      <alignment horizontal="left" vertical="center"/>
    </xf>
    <xf numFmtId="0" fontId="4" fillId="2" borderId="12" xfId="0" applyFont="1" applyFill="1" applyBorder="1" applyAlignment="1">
      <alignment horizontal="left" vertical="center"/>
    </xf>
    <xf numFmtId="165" fontId="0" fillId="0" borderId="34" xfId="0" applyNumberFormat="1" applyBorder="1" applyProtection="1">
      <protection locked="0"/>
    </xf>
    <xf numFmtId="164" fontId="4" fillId="0" borderId="34" xfId="0" applyNumberFormat="1" applyFont="1" applyBorder="1" applyAlignment="1" applyProtection="1">
      <alignment horizontal="right" vertical="center"/>
      <protection locked="0"/>
    </xf>
    <xf numFmtId="0" fontId="4" fillId="2" borderId="34" xfId="0" applyFont="1" applyFill="1" applyBorder="1"/>
    <xf numFmtId="166" fontId="1" fillId="2" borderId="11" xfId="0" applyNumberFormat="1" applyFont="1" applyFill="1" applyBorder="1" applyAlignment="1">
      <alignment horizontal="center" vertical="center"/>
    </xf>
    <xf numFmtId="166" fontId="1" fillId="2" borderId="12" xfId="0" applyNumberFormat="1" applyFont="1" applyFill="1" applyBorder="1" applyAlignment="1">
      <alignment horizontal="center" vertical="center"/>
    </xf>
    <xf numFmtId="0" fontId="1" fillId="2" borderId="11" xfId="0" applyFont="1" applyFill="1" applyBorder="1" applyAlignment="1">
      <alignment horizontal="left" vertical="center"/>
    </xf>
    <xf numFmtId="0" fontId="1" fillId="2" borderId="0" xfId="0" applyFont="1" applyFill="1" applyAlignment="1">
      <alignment horizontal="center" vertical="center"/>
    </xf>
    <xf numFmtId="0" fontId="1" fillId="2" borderId="14" xfId="0" applyFont="1" applyFill="1" applyBorder="1" applyAlignment="1">
      <alignment horizontal="center" vertical="center"/>
    </xf>
    <xf numFmtId="166" fontId="8" fillId="2" borderId="0" xfId="0" applyNumberFormat="1" applyFont="1" applyFill="1" applyAlignment="1">
      <alignment horizontal="right" vertical="center"/>
    </xf>
    <xf numFmtId="166" fontId="8" fillId="2" borderId="14" xfId="0" applyNumberFormat="1" applyFont="1" applyFill="1" applyBorder="1" applyAlignment="1">
      <alignment horizontal="right" vertical="center"/>
    </xf>
    <xf numFmtId="0" fontId="4" fillId="0" borderId="26" xfId="0" applyFont="1" applyBorder="1" applyAlignment="1" applyProtection="1">
      <alignment horizontal="left" vertical="center" shrinkToFit="1"/>
      <protection locked="0"/>
    </xf>
    <xf numFmtId="0" fontId="0" fillId="0" borderId="26" xfId="0" applyBorder="1" applyAlignment="1" applyProtection="1">
      <alignment horizontal="left" vertical="center" shrinkToFit="1"/>
      <protection locked="0"/>
    </xf>
    <xf numFmtId="0" fontId="0" fillId="0" borderId="27" xfId="0" applyBorder="1" applyAlignment="1" applyProtection="1">
      <alignment horizontal="left" vertical="center" shrinkToFit="1"/>
      <protection locked="0"/>
    </xf>
    <xf numFmtId="0" fontId="4" fillId="2" borderId="0" xfId="0" applyFont="1" applyFill="1" applyAlignment="1">
      <alignment horizontal="left" vertical="center" wrapText="1"/>
    </xf>
    <xf numFmtId="0" fontId="4" fillId="2" borderId="16" xfId="0" applyFont="1" applyFill="1" applyBorder="1" applyAlignment="1">
      <alignment horizontal="left" vertical="center" wrapText="1"/>
    </xf>
    <xf numFmtId="0" fontId="4" fillId="2" borderId="10" xfId="0" applyFont="1" applyFill="1" applyBorder="1" applyAlignment="1">
      <alignment horizontal="right" vertical="center"/>
    </xf>
    <xf numFmtId="0" fontId="4" fillId="2" borderId="13" xfId="0" applyFont="1" applyFill="1" applyBorder="1" applyAlignment="1">
      <alignment horizontal="right" vertical="center"/>
    </xf>
    <xf numFmtId="0" fontId="4" fillId="2" borderId="15" xfId="0" applyFont="1" applyFill="1" applyBorder="1" applyAlignment="1">
      <alignment horizontal="right" vertical="center"/>
    </xf>
    <xf numFmtId="0" fontId="4" fillId="2" borderId="12" xfId="0" applyFont="1" applyFill="1" applyBorder="1"/>
    <xf numFmtId="164" fontId="4" fillId="0" borderId="24" xfId="0" applyNumberFormat="1" applyFont="1" applyBorder="1" applyProtection="1">
      <protection locked="0"/>
    </xf>
    <xf numFmtId="164" fontId="4" fillId="0" borderId="25" xfId="0" applyNumberFormat="1" applyFont="1" applyBorder="1" applyProtection="1">
      <protection locked="0"/>
    </xf>
    <xf numFmtId="0" fontId="4" fillId="2" borderId="29" xfId="0" applyFont="1" applyFill="1" applyBorder="1" applyAlignment="1">
      <alignment horizontal="left" vertical="center" wrapText="1"/>
    </xf>
    <xf numFmtId="0" fontId="4" fillId="2" borderId="28" xfId="0" applyFont="1" applyFill="1" applyBorder="1" applyAlignment="1">
      <alignment horizontal="left" vertical="center" wrapText="1"/>
    </xf>
    <xf numFmtId="0" fontId="4" fillId="0" borderId="16" xfId="0" applyFont="1" applyBorder="1" applyAlignment="1" applyProtection="1">
      <alignment horizontal="left" vertical="top" wrapText="1" shrinkToFit="1"/>
      <protection locked="0"/>
    </xf>
    <xf numFmtId="0" fontId="4" fillId="0" borderId="17" xfId="0" applyFont="1" applyBorder="1" applyAlignment="1" applyProtection="1">
      <alignment horizontal="left" vertical="top" wrapText="1" shrinkToFit="1"/>
      <protection locked="0"/>
    </xf>
    <xf numFmtId="0" fontId="1" fillId="2" borderId="30" xfId="0" applyFont="1" applyFill="1" applyBorder="1" applyAlignment="1">
      <alignment horizontal="left" vertical="center" wrapText="1"/>
    </xf>
    <xf numFmtId="0" fontId="1" fillId="2" borderId="29" xfId="0" applyFont="1" applyFill="1" applyBorder="1" applyAlignment="1">
      <alignment horizontal="left" vertical="center" wrapText="1"/>
    </xf>
    <xf numFmtId="0" fontId="1" fillId="2" borderId="28" xfId="0" applyFont="1" applyFill="1" applyBorder="1" applyAlignment="1">
      <alignment horizontal="left" vertical="center" wrapText="1"/>
    </xf>
    <xf numFmtId="0" fontId="1" fillId="2" borderId="31" xfId="0" applyFont="1" applyFill="1" applyBorder="1" applyAlignment="1">
      <alignment horizontal="left" vertical="center" wrapText="1"/>
    </xf>
    <xf numFmtId="0" fontId="1" fillId="2" borderId="26" xfId="0" applyFont="1" applyFill="1" applyBorder="1" applyAlignment="1">
      <alignment horizontal="left" vertical="center" wrapText="1"/>
    </xf>
    <xf numFmtId="0" fontId="1" fillId="2" borderId="27" xfId="0" applyFont="1" applyFill="1" applyBorder="1" applyAlignment="1">
      <alignment horizontal="left" vertical="center" wrapText="1"/>
    </xf>
    <xf numFmtId="164" fontId="5" fillId="0" borderId="24" xfId="0" applyNumberFormat="1" applyFont="1" applyBorder="1" applyProtection="1">
      <protection locked="0"/>
    </xf>
    <xf numFmtId="164" fontId="5" fillId="0" borderId="25" xfId="0" applyNumberFormat="1" applyFont="1" applyBorder="1" applyProtection="1">
      <protection locked="0"/>
    </xf>
    <xf numFmtId="4" fontId="5" fillId="2" borderId="42" xfId="0" applyNumberFormat="1" applyFont="1" applyFill="1" applyBorder="1" applyAlignment="1">
      <alignment horizontal="center" vertical="center"/>
    </xf>
    <xf numFmtId="4" fontId="5" fillId="2" borderId="22" xfId="0" applyNumberFormat="1" applyFont="1" applyFill="1" applyBorder="1" applyAlignment="1">
      <alignment horizontal="center" vertical="center"/>
    </xf>
    <xf numFmtId="4" fontId="5" fillId="2" borderId="23" xfId="0" applyNumberFormat="1" applyFont="1" applyFill="1" applyBorder="1" applyAlignment="1">
      <alignment horizontal="center" vertical="center"/>
    </xf>
    <xf numFmtId="0" fontId="4" fillId="2" borderId="30" xfId="0" applyFont="1" applyFill="1" applyBorder="1" applyAlignment="1">
      <alignment horizontal="left" vertical="center" wrapText="1"/>
    </xf>
    <xf numFmtId="4" fontId="4" fillId="2" borderId="38" xfId="0" applyNumberFormat="1" applyFont="1" applyFill="1" applyBorder="1" applyAlignment="1">
      <alignment horizontal="right" vertical="center"/>
    </xf>
    <xf numFmtId="4" fontId="4" fillId="2" borderId="34" xfId="0" applyNumberFormat="1" applyFont="1" applyFill="1" applyBorder="1" applyAlignment="1">
      <alignment horizontal="right" vertical="center"/>
    </xf>
    <xf numFmtId="4" fontId="4" fillId="2" borderId="35" xfId="0" applyNumberFormat="1" applyFont="1" applyFill="1" applyBorder="1" applyAlignment="1">
      <alignment horizontal="right" vertical="center"/>
    </xf>
    <xf numFmtId="4" fontId="4" fillId="2" borderId="24" xfId="0" applyNumberFormat="1" applyFont="1" applyFill="1" applyBorder="1" applyAlignment="1">
      <alignment horizontal="right" vertical="center"/>
    </xf>
    <xf numFmtId="4" fontId="4" fillId="2" borderId="26" xfId="0" applyNumberFormat="1" applyFont="1" applyFill="1" applyBorder="1" applyAlignment="1">
      <alignment horizontal="right" vertical="center"/>
    </xf>
    <xf numFmtId="4" fontId="4" fillId="2" borderId="27" xfId="0" applyNumberFormat="1" applyFont="1" applyFill="1" applyBorder="1" applyAlignment="1">
      <alignment horizontal="right" vertical="center"/>
    </xf>
    <xf numFmtId="0" fontId="4" fillId="2" borderId="36" xfId="0" applyFont="1" applyFill="1" applyBorder="1" applyAlignment="1">
      <alignment horizontal="left" vertical="center" wrapText="1"/>
    </xf>
    <xf numFmtId="0" fontId="4" fillId="2" borderId="32" xfId="0" applyFont="1" applyFill="1" applyBorder="1" applyAlignment="1">
      <alignment horizontal="left" vertical="center" wrapText="1"/>
    </xf>
    <xf numFmtId="0" fontId="4" fillId="2" borderId="43" xfId="0" applyFont="1" applyFill="1" applyBorder="1" applyAlignment="1">
      <alignment horizontal="left" vertical="center" wrapText="1"/>
    </xf>
    <xf numFmtId="0" fontId="4" fillId="2" borderId="4" xfId="0" applyFont="1" applyFill="1" applyBorder="1" applyAlignment="1">
      <alignment horizontal="right" vertical="center" wrapText="1"/>
    </xf>
    <xf numFmtId="0" fontId="4" fillId="2" borderId="5" xfId="0" applyFont="1" applyFill="1" applyBorder="1" applyAlignment="1">
      <alignment horizontal="right" vertical="center" wrapText="1"/>
    </xf>
    <xf numFmtId="10" fontId="4" fillId="2" borderId="38" xfId="0" applyNumberFormat="1" applyFont="1" applyFill="1" applyBorder="1" applyAlignment="1">
      <alignment horizontal="right" vertical="center"/>
    </xf>
    <xf numFmtId="10" fontId="4" fillId="2" borderId="39" xfId="0" applyNumberFormat="1" applyFont="1" applyFill="1" applyBorder="1" applyAlignment="1">
      <alignment horizontal="right" vertical="center"/>
    </xf>
    <xf numFmtId="4" fontId="5" fillId="2" borderId="38" xfId="0" applyNumberFormat="1" applyFont="1" applyFill="1" applyBorder="1" applyAlignment="1">
      <alignment horizontal="center" vertical="center"/>
    </xf>
    <xf numFmtId="4" fontId="5" fillId="2" borderId="34" xfId="0" applyNumberFormat="1" applyFont="1" applyFill="1" applyBorder="1" applyAlignment="1">
      <alignment horizontal="center" vertical="center"/>
    </xf>
    <xf numFmtId="4" fontId="5" fillId="2" borderId="35" xfId="0" applyNumberFormat="1" applyFont="1" applyFill="1" applyBorder="1" applyAlignment="1">
      <alignment horizontal="center" vertical="center"/>
    </xf>
    <xf numFmtId="4" fontId="4" fillId="0" borderId="38" xfId="0" applyNumberFormat="1" applyFont="1" applyBorder="1" applyAlignment="1" applyProtection="1">
      <alignment horizontal="right" vertical="center"/>
      <protection locked="0"/>
    </xf>
    <xf numFmtId="4" fontId="4" fillId="0" borderId="39" xfId="0" applyNumberFormat="1" applyFont="1" applyBorder="1" applyAlignment="1" applyProtection="1">
      <alignment horizontal="right" vertical="center"/>
      <protection locked="0"/>
    </xf>
    <xf numFmtId="0" fontId="4" fillId="2" borderId="40" xfId="0" applyFont="1" applyFill="1" applyBorder="1" applyAlignment="1">
      <alignment horizontal="right" vertical="center"/>
    </xf>
    <xf numFmtId="0" fontId="4" fillId="2" borderId="41" xfId="0" applyFont="1" applyFill="1" applyBorder="1" applyAlignment="1">
      <alignment horizontal="right" vertical="center"/>
    </xf>
    <xf numFmtId="0" fontId="1" fillId="2" borderId="4" xfId="0" applyFont="1" applyFill="1" applyBorder="1" applyAlignment="1">
      <alignment horizontal="left" vertical="center" wrapText="1"/>
    </xf>
    <xf numFmtId="0" fontId="1" fillId="2" borderId="5" xfId="0" applyFont="1" applyFill="1" applyBorder="1" applyAlignment="1">
      <alignment horizontal="left" vertical="center" wrapText="1"/>
    </xf>
    <xf numFmtId="0" fontId="1" fillId="2" borderId="6" xfId="0" applyFont="1" applyFill="1" applyBorder="1" applyAlignment="1">
      <alignment horizontal="left" vertical="center" wrapText="1"/>
    </xf>
    <xf numFmtId="0" fontId="4" fillId="2" borderId="4" xfId="0" applyFont="1" applyFill="1" applyBorder="1" applyAlignment="1">
      <alignment horizontal="right" vertical="center"/>
    </xf>
    <xf numFmtId="0" fontId="4" fillId="2" borderId="5" xfId="0" applyFont="1" applyFill="1" applyBorder="1" applyAlignment="1">
      <alignment horizontal="right" vertical="center"/>
    </xf>
    <xf numFmtId="4" fontId="4" fillId="2" borderId="39" xfId="0" applyNumberFormat="1" applyFont="1" applyFill="1" applyBorder="1" applyAlignment="1">
      <alignment horizontal="right" vertical="center"/>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5" xfId="0" applyFont="1" applyFill="1" applyBorder="1" applyAlignment="1">
      <alignment horizontal="center" vertical="center"/>
    </xf>
    <xf numFmtId="0" fontId="5" fillId="0" borderId="0" xfId="0" applyFont="1" applyAlignment="1" applyProtection="1">
      <alignment horizontal="center"/>
      <protection locked="0"/>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12" fillId="2" borderId="63" xfId="0" applyFont="1" applyFill="1" applyBorder="1" applyAlignment="1">
      <alignment horizontal="left" vertical="center" wrapText="1"/>
    </xf>
    <xf numFmtId="0" fontId="12" fillId="2" borderId="64" xfId="0" applyFont="1" applyFill="1" applyBorder="1" applyAlignment="1">
      <alignment horizontal="left" vertical="center" wrapText="1"/>
    </xf>
    <xf numFmtId="0" fontId="12" fillId="2" borderId="0" xfId="0" applyFont="1" applyFill="1" applyAlignment="1">
      <alignment horizontal="left" vertical="center"/>
    </xf>
    <xf numFmtId="0" fontId="12" fillId="2" borderId="14" xfId="0" applyFont="1" applyFill="1" applyBorder="1" applyAlignment="1">
      <alignment horizontal="left" vertical="center"/>
    </xf>
    <xf numFmtId="0" fontId="4" fillId="0" borderId="0" xfId="0" applyFont="1" applyProtection="1">
      <protection locked="0"/>
    </xf>
    <xf numFmtId="0" fontId="4" fillId="0" borderId="14" xfId="0" applyFont="1" applyBorder="1" applyProtection="1">
      <protection locked="0"/>
    </xf>
    <xf numFmtId="0" fontId="4" fillId="0" borderId="16" xfId="0" applyFont="1" applyBorder="1" applyProtection="1">
      <protection locked="0"/>
    </xf>
    <xf numFmtId="0" fontId="4" fillId="0" borderId="17" xfId="0" applyFont="1" applyBorder="1" applyProtection="1">
      <protection locked="0"/>
    </xf>
    <xf numFmtId="0" fontId="12" fillId="2" borderId="19" xfId="0" applyFont="1" applyFill="1" applyBorder="1" applyAlignment="1">
      <alignment horizontal="left" vertical="center" wrapText="1"/>
    </xf>
    <xf numFmtId="0" fontId="12" fillId="2" borderId="20" xfId="0" applyFont="1" applyFill="1" applyBorder="1" applyAlignment="1">
      <alignment horizontal="left" vertical="center" wrapText="1"/>
    </xf>
    <xf numFmtId="0" fontId="4" fillId="2" borderId="0" xfId="0" applyFont="1" applyFill="1" applyAlignment="1">
      <alignment horizontal="left" vertical="center"/>
    </xf>
    <xf numFmtId="0" fontId="12" fillId="2" borderId="0" xfId="0" applyFont="1" applyFill="1" applyAlignment="1">
      <alignment horizontal="left" vertical="center" wrapText="1"/>
    </xf>
    <xf numFmtId="0" fontId="13" fillId="5" borderId="54" xfId="0" applyFont="1" applyFill="1" applyBorder="1" applyAlignment="1">
      <alignment vertical="center" wrapText="1"/>
    </xf>
    <xf numFmtId="0" fontId="13" fillId="5" borderId="55" xfId="0" applyFont="1" applyFill="1" applyBorder="1" applyAlignment="1">
      <alignment vertical="center" wrapText="1"/>
    </xf>
    <xf numFmtId="0" fontId="16" fillId="5" borderId="54" xfId="0" applyFont="1" applyFill="1" applyBorder="1" applyAlignment="1">
      <alignment vertical="center" wrapText="1"/>
    </xf>
    <xf numFmtId="0" fontId="16" fillId="5" borderId="55" xfId="0" applyFont="1" applyFill="1" applyBorder="1" applyAlignment="1">
      <alignment vertical="center" wrapText="1"/>
    </xf>
    <xf numFmtId="0" fontId="15" fillId="5" borderId="61" xfId="0" applyFont="1" applyFill="1" applyBorder="1" applyAlignment="1">
      <alignment vertical="center" wrapText="1"/>
    </xf>
    <xf numFmtId="0" fontId="15" fillId="5" borderId="62" xfId="0" applyFont="1" applyFill="1" applyBorder="1" applyAlignment="1">
      <alignment vertical="center" wrapText="1"/>
    </xf>
    <xf numFmtId="0" fontId="15" fillId="5" borderId="59" xfId="0" applyFont="1" applyFill="1" applyBorder="1" applyAlignment="1">
      <alignment vertical="center" wrapText="1"/>
    </xf>
    <xf numFmtId="0" fontId="12" fillId="2" borderId="14" xfId="0" applyFont="1" applyFill="1" applyBorder="1" applyAlignment="1">
      <alignment horizontal="left" vertical="center" wrapText="1"/>
    </xf>
    <xf numFmtId="0" fontId="4" fillId="2" borderId="3" xfId="0" applyFont="1" applyFill="1" applyBorder="1" applyAlignment="1">
      <alignment horizontal="left" vertical="center"/>
    </xf>
    <xf numFmtId="0" fontId="4" fillId="0" borderId="5" xfId="0" applyFont="1" applyBorder="1" applyAlignment="1" applyProtection="1">
      <alignment horizontal="right" vertical="center" shrinkToFit="1"/>
      <protection locked="0"/>
    </xf>
    <xf numFmtId="0" fontId="4" fillId="0" borderId="6" xfId="0" applyFont="1" applyBorder="1" applyAlignment="1" applyProtection="1">
      <alignment horizontal="right" vertical="center" shrinkToFit="1"/>
      <protection locked="0"/>
    </xf>
    <xf numFmtId="0" fontId="4" fillId="0" borderId="8" xfId="0" applyFont="1" applyBorder="1" applyAlignment="1" applyProtection="1">
      <alignment horizontal="right" vertical="center" shrinkToFit="1"/>
      <protection locked="0"/>
    </xf>
    <xf numFmtId="0" fontId="4" fillId="0" borderId="9" xfId="0" applyFont="1" applyBorder="1" applyAlignment="1" applyProtection="1">
      <alignment horizontal="right" vertical="center" shrinkToFit="1"/>
      <protection locked="0"/>
    </xf>
    <xf numFmtId="0" fontId="4" fillId="2" borderId="41" xfId="0" applyFont="1" applyFill="1" applyBorder="1" applyAlignment="1">
      <alignment horizontal="center" vertical="center"/>
    </xf>
    <xf numFmtId="0" fontId="4" fillId="2" borderId="52" xfId="0" applyFont="1" applyFill="1" applyBorder="1" applyAlignment="1">
      <alignment horizontal="center" vertical="center"/>
    </xf>
    <xf numFmtId="0" fontId="4" fillId="2" borderId="49" xfId="0" applyFont="1" applyFill="1" applyBorder="1" applyAlignment="1">
      <alignment horizontal="center" vertical="center"/>
    </xf>
    <xf numFmtId="0" fontId="4" fillId="2" borderId="46" xfId="0" applyFont="1" applyFill="1" applyBorder="1" applyAlignment="1">
      <alignment horizontal="left" vertical="top" wrapText="1"/>
    </xf>
    <xf numFmtId="0" fontId="4" fillId="2" borderId="5" xfId="0" applyFont="1" applyFill="1" applyBorder="1" applyAlignment="1">
      <alignment horizontal="left" vertical="top" wrapText="1"/>
    </xf>
    <xf numFmtId="0" fontId="4" fillId="2" borderId="41" xfId="0" applyFont="1" applyFill="1" applyBorder="1" applyAlignment="1">
      <alignment horizontal="left" vertical="center"/>
    </xf>
    <xf numFmtId="0" fontId="4" fillId="2" borderId="48" xfId="0" applyFont="1" applyFill="1" applyBorder="1" applyAlignment="1">
      <alignment horizontal="left" vertical="center"/>
    </xf>
    <xf numFmtId="49" fontId="4" fillId="2" borderId="40" xfId="0" applyNumberFormat="1" applyFont="1" applyFill="1" applyBorder="1" applyAlignment="1">
      <alignment horizontal="right" vertical="center" shrinkToFit="1"/>
    </xf>
    <xf numFmtId="49" fontId="4" fillId="2" borderId="44" xfId="0" applyNumberFormat="1" applyFont="1" applyFill="1" applyBorder="1" applyAlignment="1">
      <alignment horizontal="right" vertical="center" shrinkToFit="1"/>
    </xf>
    <xf numFmtId="0" fontId="4" fillId="0" borderId="8" xfId="0" applyFont="1" applyBorder="1" applyAlignment="1" applyProtection="1">
      <alignment horizontal="left" vertical="center" wrapText="1"/>
      <protection locked="0"/>
    </xf>
    <xf numFmtId="0" fontId="4" fillId="0" borderId="9" xfId="0" applyFont="1" applyBorder="1" applyAlignment="1" applyProtection="1">
      <alignment horizontal="left" vertical="center" wrapText="1"/>
      <protection locked="0"/>
    </xf>
    <xf numFmtId="49" fontId="4" fillId="2" borderId="45" xfId="0" applyNumberFormat="1" applyFont="1" applyFill="1" applyBorder="1" applyAlignment="1">
      <alignment horizontal="right" vertical="center" shrinkToFit="1"/>
    </xf>
    <xf numFmtId="0" fontId="4" fillId="0" borderId="5" xfId="0" applyFont="1" applyBorder="1" applyAlignment="1" applyProtection="1">
      <alignment horizontal="left" vertical="center" wrapText="1"/>
      <protection locked="0"/>
    </xf>
    <xf numFmtId="0" fontId="4" fillId="0" borderId="6" xfId="0" applyFont="1" applyBorder="1" applyAlignment="1" applyProtection="1">
      <alignment horizontal="left" vertical="center" wrapText="1"/>
      <protection locked="0"/>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5" fillId="0" borderId="0" xfId="0" applyFont="1" applyAlignment="1" applyProtection="1">
      <alignment horizontal="center" wrapText="1"/>
      <protection locked="0"/>
    </xf>
    <xf numFmtId="0" fontId="4" fillId="0" borderId="16" xfId="0" applyFont="1" applyBorder="1" applyAlignment="1" applyProtection="1">
      <alignment horizontal="left" vertical="center" wrapText="1"/>
      <protection locked="0"/>
    </xf>
    <xf numFmtId="0" fontId="4" fillId="0" borderId="17" xfId="0" applyFont="1" applyBorder="1" applyAlignment="1" applyProtection="1">
      <alignment horizontal="left" vertical="center" wrapText="1"/>
      <protection locked="0"/>
    </xf>
    <xf numFmtId="167" fontId="4" fillId="0" borderId="5" xfId="0" applyNumberFormat="1" applyFont="1" applyBorder="1" applyAlignment="1" applyProtection="1">
      <alignment horizontal="left" vertical="center"/>
      <protection locked="0"/>
    </xf>
    <xf numFmtId="167" fontId="4" fillId="0" borderId="6" xfId="0" applyNumberFormat="1" applyFont="1" applyBorder="1" applyAlignment="1" applyProtection="1">
      <alignment horizontal="left" vertical="center"/>
      <protection locked="0"/>
    </xf>
    <xf numFmtId="0" fontId="4" fillId="0" borderId="46" xfId="0" applyFont="1" applyBorder="1" applyAlignment="1" applyProtection="1">
      <alignment horizontal="left" vertical="center" wrapText="1"/>
      <protection locked="0"/>
    </xf>
    <xf numFmtId="0" fontId="4" fillId="0" borderId="47" xfId="0" applyFont="1" applyBorder="1" applyAlignment="1" applyProtection="1">
      <alignment horizontal="left" vertical="center" wrapText="1"/>
      <protection locked="0"/>
    </xf>
    <xf numFmtId="0" fontId="12" fillId="2" borderId="66" xfId="0" applyFont="1" applyFill="1" applyBorder="1" applyAlignment="1">
      <alignment horizontal="left" vertical="center"/>
    </xf>
    <xf numFmtId="0" fontId="12" fillId="2" borderId="19" xfId="0" applyFont="1" applyFill="1" applyBorder="1" applyAlignment="1">
      <alignment horizontal="left" vertical="center"/>
    </xf>
    <xf numFmtId="0" fontId="12" fillId="2" borderId="20" xfId="0" applyFont="1" applyFill="1" applyBorder="1" applyAlignment="1">
      <alignment horizontal="left" vertical="center"/>
    </xf>
    <xf numFmtId="0" fontId="4" fillId="2" borderId="67" xfId="0" applyFont="1" applyFill="1" applyBorder="1" applyAlignment="1">
      <alignment horizontal="left" vertical="center" wrapText="1"/>
    </xf>
    <xf numFmtId="0" fontId="4" fillId="2" borderId="65" xfId="0" applyFont="1" applyFill="1" applyBorder="1" applyAlignment="1">
      <alignment horizontal="left" vertical="center" wrapText="1"/>
    </xf>
    <xf numFmtId="0" fontId="4" fillId="2" borderId="67" xfId="0" applyFont="1" applyFill="1" applyBorder="1" applyAlignment="1">
      <alignment horizontal="left" vertical="center"/>
    </xf>
    <xf numFmtId="0" fontId="4" fillId="2" borderId="65" xfId="0" applyFont="1" applyFill="1" applyBorder="1" applyAlignment="1">
      <alignment horizontal="left" vertical="center"/>
    </xf>
    <xf numFmtId="0" fontId="5" fillId="0" borderId="0" xfId="0" applyFont="1" applyAlignment="1">
      <alignment horizontal="center" wrapText="1"/>
    </xf>
    <xf numFmtId="0" fontId="19" fillId="2" borderId="7" xfId="0" applyFont="1" applyFill="1" applyBorder="1" applyAlignment="1">
      <alignment horizontal="left" vertical="center" wrapText="1"/>
    </xf>
    <xf numFmtId="0" fontId="12" fillId="2" borderId="8" xfId="0" applyFont="1" applyFill="1" applyBorder="1" applyAlignment="1">
      <alignment horizontal="left" vertical="center" wrapText="1"/>
    </xf>
    <xf numFmtId="0" fontId="12" fillId="2" borderId="9" xfId="0" applyFont="1" applyFill="1" applyBorder="1" applyAlignment="1">
      <alignment horizontal="left" vertical="center" wrapText="1"/>
    </xf>
    <xf numFmtId="0" fontId="4" fillId="2" borderId="4" xfId="0" applyFont="1" applyFill="1" applyBorder="1" applyAlignment="1">
      <alignment horizontal="left" vertical="center" wrapText="1"/>
    </xf>
    <xf numFmtId="0" fontId="19" fillId="2" borderId="4" xfId="0" applyFont="1" applyFill="1" applyBorder="1" applyAlignment="1">
      <alignment horizontal="left" vertical="top" wrapText="1"/>
    </xf>
    <xf numFmtId="0" fontId="12" fillId="2" borderId="5" xfId="0" applyFont="1" applyFill="1" applyBorder="1" applyAlignment="1">
      <alignment horizontal="left" vertical="top" wrapText="1"/>
    </xf>
    <xf numFmtId="0" fontId="12" fillId="2" borderId="6" xfId="0" applyFont="1" applyFill="1" applyBorder="1" applyAlignment="1">
      <alignment horizontal="left" vertical="top" wrapText="1"/>
    </xf>
    <xf numFmtId="0" fontId="1" fillId="0" borderId="38" xfId="0" applyFont="1" applyBorder="1" applyAlignment="1" applyProtection="1">
      <alignment horizontal="left" vertical="center"/>
      <protection locked="0"/>
    </xf>
    <xf numFmtId="0" fontId="1" fillId="0" borderId="39" xfId="0" applyFont="1" applyBorder="1" applyAlignment="1" applyProtection="1">
      <alignment horizontal="left" vertical="center"/>
      <protection locked="0"/>
    </xf>
    <xf numFmtId="0" fontId="12" fillId="2" borderId="4" xfId="0" applyFont="1" applyFill="1" applyBorder="1" applyAlignment="1">
      <alignment horizontal="left" vertical="center" wrapText="1"/>
    </xf>
    <xf numFmtId="0" fontId="12" fillId="2" borderId="5" xfId="0" applyFont="1" applyFill="1" applyBorder="1" applyAlignment="1">
      <alignment horizontal="left" vertical="center" wrapText="1"/>
    </xf>
    <xf numFmtId="0" fontId="12" fillId="2" borderId="6" xfId="0" applyFont="1" applyFill="1" applyBorder="1" applyAlignment="1">
      <alignment horizontal="left" vertical="center" wrapText="1"/>
    </xf>
    <xf numFmtId="0" fontId="4" fillId="2" borderId="38" xfId="0" applyFont="1" applyFill="1" applyBorder="1" applyAlignment="1">
      <alignment horizontal="center" vertical="center" wrapText="1"/>
    </xf>
    <xf numFmtId="0" fontId="4" fillId="2" borderId="39" xfId="0" applyFont="1" applyFill="1" applyBorder="1" applyAlignment="1">
      <alignment horizontal="center" vertical="center" wrapText="1"/>
    </xf>
    <xf numFmtId="0" fontId="19" fillId="2" borderId="4" xfId="0" applyFont="1" applyFill="1" applyBorder="1" applyAlignment="1">
      <alignment horizontal="left" vertical="center" wrapText="1"/>
    </xf>
    <xf numFmtId="0" fontId="19" fillId="2" borderId="5" xfId="0" applyFont="1" applyFill="1" applyBorder="1" applyAlignment="1">
      <alignment horizontal="left" vertical="center" wrapText="1"/>
    </xf>
    <xf numFmtId="0" fontId="19" fillId="2" borderId="6" xfId="0" applyFont="1" applyFill="1" applyBorder="1" applyAlignment="1">
      <alignment horizontal="left" vertical="center" wrapText="1"/>
    </xf>
    <xf numFmtId="0" fontId="12" fillId="2" borderId="7" xfId="0" applyFont="1" applyFill="1" applyBorder="1" applyAlignment="1">
      <alignment horizontal="left" vertical="center" wrapText="1"/>
    </xf>
    <xf numFmtId="0" fontId="19" fillId="2" borderId="51" xfId="0" applyFont="1" applyFill="1" applyBorder="1" applyAlignment="1" applyProtection="1">
      <alignment horizontal="left" vertical="center" wrapText="1"/>
      <protection locked="0"/>
    </xf>
    <xf numFmtId="0" fontId="19" fillId="2" borderId="67" xfId="0" applyFont="1" applyFill="1" applyBorder="1" applyAlignment="1" applyProtection="1">
      <alignment horizontal="left" vertical="center" wrapText="1"/>
      <protection locked="0"/>
    </xf>
    <xf numFmtId="0" fontId="19" fillId="2" borderId="65" xfId="0" applyFont="1" applyFill="1" applyBorder="1" applyAlignment="1" applyProtection="1">
      <alignment horizontal="left" vertical="center" wrapText="1"/>
      <protection locked="0"/>
    </xf>
    <xf numFmtId="0" fontId="12" fillId="2" borderId="50" xfId="0" applyFont="1" applyFill="1" applyBorder="1" applyAlignment="1">
      <alignment horizontal="left" vertical="center" wrapText="1"/>
    </xf>
    <xf numFmtId="0" fontId="12" fillId="2" borderId="68" xfId="0" applyFont="1" applyFill="1" applyBorder="1" applyAlignment="1">
      <alignment horizontal="left" vertical="center" wrapText="1"/>
    </xf>
    <xf numFmtId="0" fontId="12" fillId="2" borderId="69" xfId="0" applyFont="1" applyFill="1" applyBorder="1" applyAlignment="1">
      <alignment horizontal="left" vertical="center" wrapText="1"/>
    </xf>
    <xf numFmtId="0" fontId="19" fillId="2" borderId="51" xfId="0" applyFont="1" applyFill="1" applyBorder="1" applyAlignment="1">
      <alignment horizontal="left" vertical="center" wrapText="1"/>
    </xf>
    <xf numFmtId="0" fontId="19" fillId="2" borderId="67" xfId="0" applyFont="1" applyFill="1" applyBorder="1" applyAlignment="1">
      <alignment horizontal="left" vertical="center" wrapText="1"/>
    </xf>
    <xf numFmtId="0" fontId="19" fillId="2" borderId="65" xfId="0" applyFont="1" applyFill="1" applyBorder="1" applyAlignment="1">
      <alignment horizontal="left" vertical="center" wrapText="1"/>
    </xf>
    <xf numFmtId="0" fontId="12" fillId="2" borderId="50" xfId="0" applyFont="1" applyFill="1" applyBorder="1" applyAlignment="1">
      <alignment horizontal="left" vertical="top" wrapText="1"/>
    </xf>
    <xf numFmtId="0" fontId="12" fillId="2" borderId="68" xfId="0" applyFont="1" applyFill="1" applyBorder="1" applyAlignment="1">
      <alignment horizontal="left" vertical="top" wrapText="1"/>
    </xf>
    <xf numFmtId="0" fontId="12" fillId="2" borderId="69" xfId="0" applyFont="1" applyFill="1" applyBorder="1" applyAlignment="1">
      <alignment horizontal="left" vertical="top" wrapText="1"/>
    </xf>
    <xf numFmtId="0" fontId="4" fillId="2" borderId="5" xfId="0" applyFont="1" applyFill="1" applyBorder="1"/>
    <xf numFmtId="0" fontId="1" fillId="0" borderId="5" xfId="0" applyFont="1" applyBorder="1" applyAlignment="1" applyProtection="1">
      <alignment horizontal="left" vertical="center" wrapText="1"/>
      <protection locked="0"/>
    </xf>
    <xf numFmtId="0" fontId="1" fillId="0" borderId="6" xfId="0" applyFont="1" applyBorder="1" applyAlignment="1" applyProtection="1">
      <alignment horizontal="left" vertical="center" wrapText="1"/>
      <protection locked="0"/>
    </xf>
    <xf numFmtId="0" fontId="4" fillId="2" borderId="6" xfId="0" applyFont="1" applyFill="1" applyBorder="1" applyAlignment="1">
      <alignment horizontal="left" vertical="center"/>
    </xf>
    <xf numFmtId="0" fontId="4" fillId="2" borderId="19" xfId="0" applyFont="1" applyFill="1" applyBorder="1" applyAlignment="1">
      <alignment horizontal="left" vertical="center"/>
    </xf>
    <xf numFmtId="0" fontId="12" fillId="2" borderId="22" xfId="0" applyFont="1" applyFill="1" applyBorder="1" applyAlignment="1">
      <alignment horizontal="left" vertical="center" wrapText="1"/>
    </xf>
    <xf numFmtId="0" fontId="4" fillId="2" borderId="6" xfId="0" applyFont="1" applyFill="1" applyBorder="1" applyAlignment="1">
      <alignment horizontal="left" vertical="center" wrapText="1"/>
    </xf>
    <xf numFmtId="0" fontId="1" fillId="2" borderId="1"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40" xfId="0" applyFont="1" applyFill="1" applyBorder="1" applyAlignment="1">
      <alignment horizontal="left" vertical="center" wrapText="1"/>
    </xf>
    <xf numFmtId="0" fontId="1" fillId="2" borderId="41" xfId="0" applyFont="1" applyFill="1" applyBorder="1" applyAlignment="1">
      <alignment horizontal="left" vertical="center" wrapText="1"/>
    </xf>
    <xf numFmtId="0" fontId="1" fillId="2" borderId="42" xfId="0" applyFont="1" applyFill="1" applyBorder="1" applyAlignment="1">
      <alignment horizontal="left" vertical="center" wrapText="1"/>
    </xf>
    <xf numFmtId="0" fontId="4" fillId="2" borderId="39" xfId="0" applyFont="1" applyFill="1" applyBorder="1" applyAlignment="1">
      <alignment horizontal="left" vertical="center" wrapText="1"/>
    </xf>
    <xf numFmtId="0" fontId="4" fillId="2" borderId="25" xfId="0" applyFont="1" applyFill="1" applyBorder="1" applyAlignment="1">
      <alignment horizontal="left" vertical="center" wrapText="1"/>
    </xf>
    <xf numFmtId="0" fontId="4" fillId="2" borderId="9" xfId="0" applyFont="1" applyFill="1" applyBorder="1" applyAlignment="1">
      <alignment horizontal="left" vertical="center" wrapText="1"/>
    </xf>
    <xf numFmtId="0" fontId="1" fillId="0" borderId="50" xfId="0" applyFont="1" applyBorder="1" applyAlignment="1" applyProtection="1">
      <alignment horizontal="left" vertical="center" wrapText="1"/>
      <protection locked="0"/>
    </xf>
    <xf numFmtId="0" fontId="1" fillId="0" borderId="68" xfId="0" applyFont="1" applyBorder="1" applyAlignment="1" applyProtection="1">
      <alignment horizontal="left" vertical="center" wrapText="1"/>
      <protection locked="0"/>
    </xf>
    <xf numFmtId="0" fontId="1" fillId="0" borderId="70" xfId="0" applyFont="1" applyBorder="1" applyAlignment="1" applyProtection="1">
      <alignment horizontal="left" vertical="center" wrapText="1"/>
      <protection locked="0"/>
    </xf>
    <xf numFmtId="0" fontId="1" fillId="2" borderId="10" xfId="0" applyFont="1" applyFill="1" applyBorder="1" applyAlignment="1">
      <alignment vertical="top" wrapText="1"/>
    </xf>
    <xf numFmtId="0" fontId="1" fillId="2" borderId="11" xfId="0" applyFont="1" applyFill="1" applyBorder="1" applyAlignment="1">
      <alignment vertical="top" wrapText="1"/>
    </xf>
    <xf numFmtId="0" fontId="1" fillId="2" borderId="12" xfId="0" applyFont="1" applyFill="1" applyBorder="1" applyAlignment="1">
      <alignment vertical="top" wrapText="1"/>
    </xf>
    <xf numFmtId="0" fontId="1" fillId="2" borderId="15" xfId="0" applyFont="1" applyFill="1" applyBorder="1" applyAlignment="1">
      <alignment horizontal="left" vertical="top" wrapText="1"/>
    </xf>
    <xf numFmtId="0" fontId="1" fillId="2" borderId="16" xfId="0" applyFont="1" applyFill="1" applyBorder="1" applyAlignment="1">
      <alignment horizontal="left" vertical="top" wrapText="1"/>
    </xf>
    <xf numFmtId="0" fontId="1" fillId="2" borderId="17" xfId="0"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41" xfId="0" applyFont="1" applyFill="1" applyBorder="1" applyAlignment="1">
      <alignment horizontal="left" wrapText="1"/>
    </xf>
    <xf numFmtId="0" fontId="1" fillId="0" borderId="46" xfId="0" applyFont="1" applyBorder="1" applyAlignment="1" applyProtection="1">
      <alignment horizontal="left" vertical="top" wrapText="1"/>
      <protection locked="0"/>
    </xf>
    <xf numFmtId="0" fontId="1" fillId="2" borderId="41" xfId="0" applyFont="1" applyFill="1" applyBorder="1" applyAlignment="1">
      <alignment horizontal="left" vertical="top" wrapText="1"/>
    </xf>
    <xf numFmtId="0" fontId="1" fillId="2" borderId="46" xfId="0" applyFont="1" applyFill="1" applyBorder="1" applyAlignment="1">
      <alignment horizontal="left" vertical="top" wrapText="1"/>
    </xf>
    <xf numFmtId="0" fontId="1" fillId="2" borderId="46" xfId="0" applyFont="1" applyFill="1" applyBorder="1" applyAlignment="1">
      <alignment horizontal="left" vertical="center" wrapText="1"/>
    </xf>
    <xf numFmtId="49" fontId="1" fillId="2" borderId="5"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xf>
    <xf numFmtId="0" fontId="1" fillId="2" borderId="8" xfId="0" applyFont="1" applyFill="1" applyBorder="1" applyAlignment="1">
      <alignment horizontal="left" vertical="center" wrapText="1"/>
    </xf>
    <xf numFmtId="0" fontId="1" fillId="0" borderId="0" xfId="0" applyFont="1" applyProtection="1">
      <protection locked="0"/>
    </xf>
    <xf numFmtId="0" fontId="1" fillId="2" borderId="5" xfId="0" applyFont="1" applyFill="1" applyBorder="1" applyAlignment="1">
      <alignment horizontal="center" vertical="center"/>
    </xf>
    <xf numFmtId="0" fontId="1" fillId="2" borderId="41" xfId="0" applyFont="1" applyFill="1" applyBorder="1" applyAlignment="1">
      <alignment horizontal="center" vertical="center" wrapText="1"/>
    </xf>
    <xf numFmtId="49" fontId="1" fillId="2" borderId="46" xfId="0" applyNumberFormat="1" applyFont="1" applyFill="1" applyBorder="1" applyAlignment="1">
      <alignment horizontal="center" vertical="center" wrapText="1"/>
    </xf>
    <xf numFmtId="49" fontId="1" fillId="2" borderId="46" xfId="0" applyNumberFormat="1" applyFont="1" applyFill="1" applyBorder="1" applyAlignment="1">
      <alignment horizontal="center" vertical="center"/>
    </xf>
    <xf numFmtId="49" fontId="1" fillId="2" borderId="8" xfId="0" applyNumberFormat="1" applyFont="1" applyFill="1" applyBorder="1" applyAlignment="1">
      <alignment horizontal="center" vertical="center" wrapText="1"/>
    </xf>
    <xf numFmtId="49" fontId="1" fillId="2" borderId="8" xfId="0" applyNumberFormat="1" applyFont="1" applyFill="1" applyBorder="1" applyAlignment="1">
      <alignment horizontal="center" vertical="center"/>
    </xf>
    <xf numFmtId="49" fontId="1" fillId="0" borderId="0" xfId="0" applyNumberFormat="1" applyFont="1" applyProtection="1">
      <protection locked="0"/>
    </xf>
    <xf numFmtId="49" fontId="1" fillId="2" borderId="4" xfId="0" applyNumberFormat="1" applyFont="1" applyFill="1" applyBorder="1" applyAlignment="1">
      <alignment horizontal="right" vertical="center" shrinkToFit="1"/>
    </xf>
    <xf numFmtId="0" fontId="1" fillId="2" borderId="6" xfId="0" applyFont="1" applyFill="1" applyBorder="1"/>
    <xf numFmtId="49" fontId="1" fillId="2" borderId="41" xfId="0" applyNumberFormat="1" applyFont="1" applyFill="1" applyBorder="1" applyAlignment="1">
      <alignment horizontal="center" vertical="center" wrapText="1"/>
    </xf>
    <xf numFmtId="49" fontId="1" fillId="2" borderId="41" xfId="0" applyNumberFormat="1" applyFont="1" applyFill="1" applyBorder="1" applyAlignment="1">
      <alignment horizontal="center" vertical="center"/>
    </xf>
    <xf numFmtId="0" fontId="5" fillId="0" borderId="4" xfId="0" applyFont="1" applyBorder="1" applyAlignment="1" applyProtection="1">
      <alignment horizontal="center" vertical="center" wrapText="1"/>
      <protection locked="0"/>
    </xf>
    <xf numFmtId="0" fontId="5" fillId="0" borderId="5" xfId="0" applyFont="1" applyBorder="1" applyAlignment="1" applyProtection="1">
      <alignment horizontal="center" vertical="center" wrapText="1"/>
      <protection locked="0"/>
    </xf>
    <xf numFmtId="0" fontId="4" fillId="0" borderId="5" xfId="0" applyFont="1" applyBorder="1" applyAlignment="1" applyProtection="1">
      <alignment horizontal="center" wrapText="1"/>
      <protection locked="0"/>
    </xf>
    <xf numFmtId="0" fontId="4" fillId="0" borderId="5" xfId="0" applyFont="1" applyBorder="1" applyAlignment="1">
      <alignment horizontal="center"/>
    </xf>
    <xf numFmtId="0" fontId="4" fillId="0" borderId="6" xfId="0" applyFont="1" applyBorder="1" applyAlignment="1">
      <alignment horizontal="center"/>
    </xf>
    <xf numFmtId="0" fontId="5" fillId="0" borderId="7" xfId="0" applyFont="1" applyBorder="1" applyAlignment="1" applyProtection="1">
      <alignment horizontal="center" vertical="center" wrapText="1"/>
      <protection locked="0"/>
    </xf>
    <xf numFmtId="0" fontId="5" fillId="0" borderId="8" xfId="0" applyFont="1" applyBorder="1" applyAlignment="1" applyProtection="1">
      <alignment horizontal="center" vertical="center" wrapText="1"/>
      <protection locked="0"/>
    </xf>
    <xf numFmtId="0" fontId="4" fillId="0" borderId="8" xfId="0" applyFont="1" applyBorder="1" applyAlignment="1" applyProtection="1">
      <alignment horizontal="center" wrapText="1"/>
      <protection locked="0"/>
    </xf>
    <xf numFmtId="0" fontId="4" fillId="0" borderId="8" xfId="0" applyFont="1" applyBorder="1" applyAlignment="1">
      <alignment horizontal="center"/>
    </xf>
    <xf numFmtId="0" fontId="4" fillId="0" borderId="9" xfId="0" applyFont="1" applyBorder="1" applyAlignment="1">
      <alignment horizontal="center"/>
    </xf>
    <xf numFmtId="0" fontId="4" fillId="0" borderId="5" xfId="0" applyFont="1" applyBorder="1" applyAlignment="1" applyProtection="1">
      <alignment horizontal="center" vertical="center" wrapText="1"/>
      <protection locked="0"/>
    </xf>
    <xf numFmtId="0" fontId="4" fillId="2" borderId="1" xfId="0" applyFont="1" applyFill="1" applyBorder="1" applyAlignment="1">
      <alignment horizontal="left" vertical="center" wrapText="1"/>
    </xf>
    <xf numFmtId="0" fontId="4" fillId="0" borderId="5" xfId="0" applyFont="1" applyBorder="1" applyAlignment="1" applyProtection="1">
      <alignment horizontal="left" vertical="center"/>
      <protection locked="0"/>
    </xf>
    <xf numFmtId="0" fontId="4" fillId="0" borderId="6" xfId="0" applyFont="1" applyBorder="1" applyAlignment="1" applyProtection="1">
      <alignment horizontal="left" vertical="center"/>
      <protection locked="0"/>
    </xf>
  </cellXfs>
  <cellStyles count="1">
    <cellStyle name="Normalny" xfId="0" builtinId="0"/>
  </cellStyles>
  <dxfs count="21">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color theme="1"/>
      </font>
      <fill>
        <patternFill patternType="none">
          <bgColor auto="1"/>
        </patternFill>
      </fill>
    </dxf>
    <dxf>
      <fill>
        <patternFill patternType="none">
          <bgColor auto="1"/>
        </patternFill>
      </fill>
    </dxf>
    <dxf>
      <fill>
        <patternFill>
          <bgColor theme="0" tint="-0.14996795556505021"/>
        </patternFill>
      </fill>
    </dxf>
    <dxf>
      <fill>
        <patternFill>
          <bgColor theme="0" tint="-0.14996795556505021"/>
        </patternFill>
      </fill>
    </dxf>
    <dxf>
      <fill>
        <patternFill>
          <bgColor theme="0"/>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color theme="0" tint="-4.9989318521683403E-2"/>
      </font>
    </dxf>
    <dxf>
      <font>
        <color theme="0" tint="-4.9989318521683403E-2"/>
      </font>
    </dxf>
    <dxf>
      <font>
        <color theme="0" tint="-4.9989318521683403E-2"/>
      </font>
    </dxf>
    <dxf>
      <fill>
        <patternFill>
          <bgColor theme="0" tint="-0.14996795556505021"/>
        </patternFill>
      </fill>
    </dxf>
    <dxf>
      <fill>
        <patternFill>
          <bgColor theme="0" tint="-0.1499679555650502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fmlaLink="Arkusz5!$A$11"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fmlaLink="Arkusz5!$A$10"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fmlaLink="Arkusz5!$A$5" lockText="1" noThreeD="1"/>
</file>

<file path=xl/ctrlProps/ctrlProp17.xml><?xml version="1.0" encoding="utf-8"?>
<formControlPr xmlns="http://schemas.microsoft.com/office/spreadsheetml/2009/9/main" objectType="CheckBox" fmlaLink="Arkusz5!$A$4" lockText="1" noThreeD="1"/>
</file>

<file path=xl/ctrlProps/ctrlProp18.xml><?xml version="1.0" encoding="utf-8"?>
<formControlPr xmlns="http://schemas.microsoft.com/office/spreadsheetml/2009/9/main" objectType="CheckBox" fmlaLink="Arkusz5!$A$8"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fmlaLink="Arkusz5!$A$1" lockText="1" noThreeD="1"/>
</file>

<file path=xl/ctrlProps/ctrlProp24.xml><?xml version="1.0" encoding="utf-8"?>
<formControlPr xmlns="http://schemas.microsoft.com/office/spreadsheetml/2009/9/main" objectType="CheckBox" fmlaLink="Arkusz5!$A$2" lockText="1" noThreeD="1"/>
</file>

<file path=xl/ctrlProps/ctrlProp25.xml><?xml version="1.0" encoding="utf-8"?>
<formControlPr xmlns="http://schemas.microsoft.com/office/spreadsheetml/2009/9/main" objectType="CheckBox" fmlaLink="Arkusz5!$A$3" lockText="1" noThreeD="1"/>
</file>

<file path=xl/ctrlProps/ctrlProp26.xml><?xml version="1.0" encoding="utf-8"?>
<formControlPr xmlns="http://schemas.microsoft.com/office/spreadsheetml/2009/9/main" objectType="CheckBox" fmlaLink="Arkusz5!$A$6" lockText="1" noThreeD="1"/>
</file>

<file path=xl/ctrlProps/ctrlProp27.xml><?xml version="1.0" encoding="utf-8"?>
<formControlPr xmlns="http://schemas.microsoft.com/office/spreadsheetml/2009/9/main" objectType="CheckBox" fmlaLink="Arkusz5!$A$7"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fmlaLink="Arkusz5!$A$9" lockText="1" noThreeD="1"/>
</file>

<file path=xl/ctrlProps/ctrlProp34.xml><?xml version="1.0" encoding="utf-8"?>
<formControlPr xmlns="http://schemas.microsoft.com/office/spreadsheetml/2009/9/main" objectType="CheckBox" fmlaLink="Arkusz5!$A$12" lockText="1" noThreeD="1"/>
</file>

<file path=xl/ctrlProps/ctrlProp35.xml><?xml version="1.0" encoding="utf-8"?>
<formControlPr xmlns="http://schemas.microsoft.com/office/spreadsheetml/2009/9/main" objectType="CheckBox" fmlaLink="Arkusz5!$A$13" lockText="1" noThreeD="1"/>
</file>

<file path=xl/ctrlProps/ctrlProp36.xml><?xml version="1.0" encoding="utf-8"?>
<formControlPr xmlns="http://schemas.microsoft.com/office/spreadsheetml/2009/9/main" objectType="CheckBox" fmlaLink="Arkusz5!$A$14" lockText="1" noThreeD="1"/>
</file>

<file path=xl/ctrlProps/ctrlProp37.xml><?xml version="1.0" encoding="utf-8"?>
<formControlPr xmlns="http://schemas.microsoft.com/office/spreadsheetml/2009/9/main" objectType="CheckBox" fmlaLink="Arkusz5!$A$15" lockText="1" noThreeD="1"/>
</file>

<file path=xl/ctrlProps/ctrlProp38.xml><?xml version="1.0" encoding="utf-8"?>
<formControlPr xmlns="http://schemas.microsoft.com/office/spreadsheetml/2009/9/main" objectType="CheckBox" fmlaLink="Arkusz5!$A$16" lockText="1" noThreeD="1"/>
</file>

<file path=xl/ctrlProps/ctrlProp39.xml><?xml version="1.0" encoding="utf-8"?>
<formControlPr xmlns="http://schemas.microsoft.com/office/spreadsheetml/2009/9/main" objectType="CheckBox" fmlaLink="Arkusz5!$A$17" lockText="1" noThreeD="1"/>
</file>

<file path=xl/ctrlProps/ctrlProp40.xml><?xml version="1.0" encoding="utf-8"?>
<formControlPr xmlns="http://schemas.microsoft.com/office/spreadsheetml/2009/9/main" objectType="CheckBox" fmlaLink="Arkusz5!$A$18" lockText="1" noThreeD="1"/>
</file>

<file path=xl/ctrlProps/ctrlProp41.xml><?xml version="1.0" encoding="utf-8"?>
<formControlPr xmlns="http://schemas.microsoft.com/office/spreadsheetml/2009/9/main" objectType="CheckBox" fmlaLink="Arkusz5!$A$17" lockText="1" noThreeD="1"/>
</file>

<file path=xl/ctrlProps/ctrlProp42.xml><?xml version="1.0" encoding="utf-8"?>
<formControlPr xmlns="http://schemas.microsoft.com/office/spreadsheetml/2009/9/main" objectType="CheckBox" fmlaLink="Arkusz5!$A$18" lockText="1" noThreeD="1"/>
</file>

<file path=xl/ctrlProps/ctrlProp43.xml><?xml version="1.0" encoding="utf-8"?>
<formControlPr xmlns="http://schemas.microsoft.com/office/spreadsheetml/2009/9/main" objectType="CheckBox" checked="Checked"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fmlaLink="Arkusz5!$A$19" lockText="1" noThreeD="1"/>
</file>

<file path=xl/ctrlProps/ctrlProp46.xml><?xml version="1.0" encoding="utf-8"?>
<formControlPr xmlns="http://schemas.microsoft.com/office/spreadsheetml/2009/9/main" objectType="CheckBox" fmlaLink="Arkusz5!$A$20" lockText="1" noThreeD="1"/>
</file>

<file path=xl/ctrlProps/ctrlProp47.xml><?xml version="1.0" encoding="utf-8"?>
<formControlPr xmlns="http://schemas.microsoft.com/office/spreadsheetml/2009/9/main" objectType="CheckBox" fmlaLink="Arkusz5!$A$21" lockText="1" noThreeD="1"/>
</file>

<file path=xl/ctrlProps/ctrlProp48.xml><?xml version="1.0" encoding="utf-8"?>
<formControlPr xmlns="http://schemas.microsoft.com/office/spreadsheetml/2009/9/main" objectType="CheckBox" fmlaLink="Arkusz5!$A$22" lockText="1" noThreeD="1"/>
</file>

<file path=xl/ctrlProps/ctrlProp49.xml><?xml version="1.0" encoding="utf-8"?>
<formControlPr xmlns="http://schemas.microsoft.com/office/spreadsheetml/2009/9/main" objectType="CheckBox" fmlaLink="Arkusz5!$A$23" lockText="1" noThreeD="1"/>
</file>

<file path=xl/ctrlProps/ctrlProp50.xml><?xml version="1.0" encoding="utf-8"?>
<formControlPr xmlns="http://schemas.microsoft.com/office/spreadsheetml/2009/9/main" objectType="CheckBox" fmlaLink="Arkusz5!$A$24" lockText="1" noThreeD="1"/>
</file>

<file path=xl/ctrlProps/ctrlProp51.xml><?xml version="1.0" encoding="utf-8"?>
<formControlPr xmlns="http://schemas.microsoft.com/office/spreadsheetml/2009/9/main" objectType="CheckBox" fmlaLink="Arkusz5!$A$25" lockText="1" noThreeD="1"/>
</file>

<file path=xl/ctrlProps/ctrlProp52.xml><?xml version="1.0" encoding="utf-8"?>
<formControlPr xmlns="http://schemas.microsoft.com/office/spreadsheetml/2009/9/main" objectType="CheckBox" fmlaLink="Arkusz5!$A$26"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checked="Checked"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4.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6.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9.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20.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34925</xdr:colOff>
      <xdr:row>1</xdr:row>
      <xdr:rowOff>19050</xdr:rowOff>
    </xdr:from>
    <xdr:to>
      <xdr:col>9</xdr:col>
      <xdr:colOff>573275</xdr:colOff>
      <xdr:row>4</xdr:row>
      <xdr:rowOff>125207</xdr:rowOff>
    </xdr:to>
    <xdr:pic>
      <xdr:nvPicPr>
        <xdr:cNvPr id="3" name="Obraz 2">
          <a:extLst>
            <a:ext uri="{FF2B5EF4-FFF2-40B4-BE49-F238E27FC236}">
              <a16:creationId xmlns:a16="http://schemas.microsoft.com/office/drawing/2014/main" id="{BFAC1D6C-E259-00F7-73F1-3B538200B88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925" y="200025"/>
          <a:ext cx="6120000" cy="649082"/>
        </a:xfrm>
        <a:prstGeom prst="rect">
          <a:avLst/>
        </a:prstGeom>
      </xdr:spPr>
    </xdr:pic>
    <xdr:clientData/>
  </xdr:twoCellAnchor>
  <xdr:twoCellAnchor editAs="oneCell">
    <xdr:from>
      <xdr:col>3</xdr:col>
      <xdr:colOff>504825</xdr:colOff>
      <xdr:row>42</xdr:row>
      <xdr:rowOff>28575</xdr:rowOff>
    </xdr:from>
    <xdr:to>
      <xdr:col>5</xdr:col>
      <xdr:colOff>468062</xdr:colOff>
      <xdr:row>44</xdr:row>
      <xdr:rowOff>170625</xdr:rowOff>
    </xdr:to>
    <xdr:pic>
      <xdr:nvPicPr>
        <xdr:cNvPr id="5" name="Obraz 4">
          <a:extLst>
            <a:ext uri="{FF2B5EF4-FFF2-40B4-BE49-F238E27FC236}">
              <a16:creationId xmlns:a16="http://schemas.microsoft.com/office/drawing/2014/main" id="{35ED2B53-C437-F8AA-78F8-54724A6CF81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362200" y="8172450"/>
          <a:ext cx="1201487" cy="504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139700</xdr:colOff>
          <xdr:row>5</xdr:row>
          <xdr:rowOff>38100</xdr:rowOff>
        </xdr:from>
        <xdr:to>
          <xdr:col>9</xdr:col>
          <xdr:colOff>800100</xdr:colOff>
          <xdr:row>5</xdr:row>
          <xdr:rowOff>266700</xdr:rowOff>
        </xdr:to>
        <xdr:sp macro="" textlink="">
          <xdr:nvSpPr>
            <xdr:cNvPr id="3075" name="Check Box 3" descr="ryczałt od przychodów ewidencjonowanych" hidden="1">
              <a:extLst>
                <a:ext uri="{63B3BB69-23CF-44E3-9099-C40C66FF867C}">
                  <a14:compatExt spid="_x0000_s3075"/>
                </a:ext>
                <a:ext uri="{FF2B5EF4-FFF2-40B4-BE49-F238E27FC236}">
                  <a16:creationId xmlns:a16="http://schemas.microsoft.com/office/drawing/2014/main" id="{00000000-0008-0000-02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ryczałt od przychodów ewidencjonowanych</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146050</xdr:colOff>
          <xdr:row>5</xdr:row>
          <xdr:rowOff>431800</xdr:rowOff>
        </xdr:from>
        <xdr:to>
          <xdr:col>9</xdr:col>
          <xdr:colOff>838200</xdr:colOff>
          <xdr:row>5</xdr:row>
          <xdr:rowOff>654050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2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Podatek liniowy</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146050</xdr:colOff>
          <xdr:row>5</xdr:row>
          <xdr:rowOff>628650</xdr:rowOff>
        </xdr:from>
        <xdr:to>
          <xdr:col>9</xdr:col>
          <xdr:colOff>806450</xdr:colOff>
          <xdr:row>5</xdr:row>
          <xdr:rowOff>850900</xdr:rowOff>
        </xdr:to>
        <xdr:sp macro="" textlink="">
          <xdr:nvSpPr>
            <xdr:cNvPr id="3078" name="Check Box 6" descr="ryczałt od przychodów ewidencjonowanych" hidden="1">
              <a:extLst>
                <a:ext uri="{63B3BB69-23CF-44E3-9099-C40C66FF867C}">
                  <a14:compatExt spid="_x0000_s3078"/>
                </a:ext>
                <a:ext uri="{FF2B5EF4-FFF2-40B4-BE49-F238E27FC236}">
                  <a16:creationId xmlns:a16="http://schemas.microsoft.com/office/drawing/2014/main" id="{00000000-0008-0000-02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Skala podatkowa (zasady ogólne)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146050</xdr:colOff>
          <xdr:row>5</xdr:row>
          <xdr:rowOff>247650</xdr:rowOff>
        </xdr:from>
        <xdr:to>
          <xdr:col>9</xdr:col>
          <xdr:colOff>781050</xdr:colOff>
          <xdr:row>5</xdr:row>
          <xdr:rowOff>469900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2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Karta podatkowa</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146050</xdr:colOff>
          <xdr:row>5</xdr:row>
          <xdr:rowOff>876300</xdr:rowOff>
        </xdr:from>
        <xdr:to>
          <xdr:col>9</xdr:col>
          <xdr:colOff>819150</xdr:colOff>
          <xdr:row>6</xdr:row>
          <xdr:rowOff>215900</xdr:rowOff>
        </xdr:to>
        <xdr:sp macro="" textlink="">
          <xdr:nvSpPr>
            <xdr:cNvPr id="3080" name="Check Box 8" descr="ryczałt od przychodów ewidencjonowanych" hidden="1">
              <a:extLst>
                <a:ext uri="{63B3BB69-23CF-44E3-9099-C40C66FF867C}">
                  <a14:compatExt spid="_x0000_s3080"/>
                </a:ext>
                <a:ext uri="{FF2B5EF4-FFF2-40B4-BE49-F238E27FC236}">
                  <a16:creationId xmlns:a16="http://schemas.microsoft.com/office/drawing/2014/main" id="{00000000-0008-0000-02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Ewidencja przychodów</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139700</xdr:colOff>
          <xdr:row>6</xdr:row>
          <xdr:rowOff>584200</xdr:rowOff>
        </xdr:from>
        <xdr:to>
          <xdr:col>9</xdr:col>
          <xdr:colOff>806450</xdr:colOff>
          <xdr:row>6</xdr:row>
          <xdr:rowOff>800100</xdr:rowOff>
        </xdr:to>
        <xdr:sp macro="" textlink="">
          <xdr:nvSpPr>
            <xdr:cNvPr id="3081" name="Check Box 9" descr="ryczałt od przychodów ewidencjonowanych" hidden="1">
              <a:extLst>
                <a:ext uri="{63B3BB69-23CF-44E3-9099-C40C66FF867C}">
                  <a14:compatExt spid="_x0000_s3081"/>
                </a:ext>
                <a:ext uri="{FF2B5EF4-FFF2-40B4-BE49-F238E27FC236}">
                  <a16:creationId xmlns:a16="http://schemas.microsoft.com/office/drawing/2014/main" id="{00000000-0008-0000-02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Inna (jaka?):</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139700</xdr:colOff>
          <xdr:row>6</xdr:row>
          <xdr:rowOff>196850</xdr:rowOff>
        </xdr:from>
        <xdr:to>
          <xdr:col>9</xdr:col>
          <xdr:colOff>812800</xdr:colOff>
          <xdr:row>6</xdr:row>
          <xdr:rowOff>406400</xdr:rowOff>
        </xdr:to>
        <xdr:sp macro="" textlink="">
          <xdr:nvSpPr>
            <xdr:cNvPr id="3082" name="Check Box 10" descr="ryczałt od przychodów ewidencjonowanych" hidden="1">
              <a:extLst>
                <a:ext uri="{63B3BB69-23CF-44E3-9099-C40C66FF867C}">
                  <a14:compatExt spid="_x0000_s3082"/>
                </a:ext>
                <a:ext uri="{FF2B5EF4-FFF2-40B4-BE49-F238E27FC236}">
                  <a16:creationId xmlns:a16="http://schemas.microsoft.com/office/drawing/2014/main" id="{00000000-0008-0000-02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Podatkowa księga przychodów i rozchodów</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146050</xdr:colOff>
          <xdr:row>6</xdr:row>
          <xdr:rowOff>393700</xdr:rowOff>
        </xdr:from>
        <xdr:to>
          <xdr:col>9</xdr:col>
          <xdr:colOff>812800</xdr:colOff>
          <xdr:row>6</xdr:row>
          <xdr:rowOff>609600</xdr:rowOff>
        </xdr:to>
        <xdr:sp macro="" textlink="">
          <xdr:nvSpPr>
            <xdr:cNvPr id="3083" name="Check Box 11" descr="ryczałt od przychodów ewidencjonowanych" hidden="1">
              <a:extLst>
                <a:ext uri="{63B3BB69-23CF-44E3-9099-C40C66FF867C}">
                  <a14:compatExt spid="_x0000_s3083"/>
                </a:ext>
                <a:ext uri="{FF2B5EF4-FFF2-40B4-BE49-F238E27FC236}">
                  <a16:creationId xmlns:a16="http://schemas.microsoft.com/office/drawing/2014/main" id="{00000000-0008-0000-02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Księgi handlowe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152400</xdr:colOff>
          <xdr:row>8</xdr:row>
          <xdr:rowOff>12700</xdr:rowOff>
        </xdr:from>
        <xdr:to>
          <xdr:col>7</xdr:col>
          <xdr:colOff>527050</xdr:colOff>
          <xdr:row>8</xdr:row>
          <xdr:rowOff>222250</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2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TAK</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146050</xdr:colOff>
          <xdr:row>8</xdr:row>
          <xdr:rowOff>209550</xdr:rowOff>
        </xdr:from>
        <xdr:to>
          <xdr:col>5</xdr:col>
          <xdr:colOff>374650</xdr:colOff>
          <xdr:row>9</xdr:row>
          <xdr:rowOff>12700</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200-00000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NIEPole wyboru 13</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50800</xdr:colOff>
          <xdr:row>15</xdr:row>
          <xdr:rowOff>6350</xdr:rowOff>
        </xdr:from>
        <xdr:to>
          <xdr:col>7</xdr:col>
          <xdr:colOff>565150</xdr:colOff>
          <xdr:row>16</xdr:row>
          <xdr:rowOff>12700</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200-00000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TAK</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14</xdr:row>
          <xdr:rowOff>184150</xdr:rowOff>
        </xdr:from>
        <xdr:to>
          <xdr:col>8</xdr:col>
          <xdr:colOff>260350</xdr:colOff>
          <xdr:row>16</xdr:row>
          <xdr:rowOff>31750</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200-00001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NIEPole wyboru 13</a:t>
              </a:r>
            </a:p>
          </xdr:txBody>
        </xdr:sp>
        <xdr:clientData fLock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228600</xdr:colOff>
          <xdr:row>3</xdr:row>
          <xdr:rowOff>25400</xdr:rowOff>
        </xdr:from>
        <xdr:to>
          <xdr:col>5</xdr:col>
          <xdr:colOff>171450</xdr:colOff>
          <xdr:row>3</xdr:row>
          <xdr:rowOff>247650</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3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Część zwrotna Jednostkowej Pożyczki - obligatoryjnie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146050</xdr:colOff>
          <xdr:row>3</xdr:row>
          <xdr:rowOff>31750</xdr:rowOff>
        </xdr:from>
        <xdr:to>
          <xdr:col>8</xdr:col>
          <xdr:colOff>19050</xdr:colOff>
          <xdr:row>3</xdr:row>
          <xdr:rowOff>234950</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300-00000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Dotacja na spłatę - fakultatywnie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6350</xdr:colOff>
          <xdr:row>3</xdr:row>
          <xdr:rowOff>19050</xdr:rowOff>
        </xdr:from>
        <xdr:to>
          <xdr:col>9</xdr:col>
          <xdr:colOff>609600</xdr:colOff>
          <xdr:row>3</xdr:row>
          <xdr:rowOff>247650</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3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Grant - fakultatywnie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234950</xdr:colOff>
          <xdr:row>4</xdr:row>
          <xdr:rowOff>152400</xdr:rowOff>
        </xdr:from>
        <xdr:to>
          <xdr:col>9</xdr:col>
          <xdr:colOff>889000</xdr:colOff>
          <xdr:row>6</xdr:row>
          <xdr:rowOff>19050</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300-00001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Pożyczka na warunkach korzystniejszych niż rynkowe, bez obejmowania Jednostkowej Pożyczki regułami pomocy publicznej</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228600</xdr:colOff>
          <xdr:row>5</xdr:row>
          <xdr:rowOff>171450</xdr:rowOff>
        </xdr:from>
        <xdr:to>
          <xdr:col>9</xdr:col>
          <xdr:colOff>171450</xdr:colOff>
          <xdr:row>7</xdr:row>
          <xdr:rowOff>25400</xdr:rowOff>
        </xdr:to>
        <xdr:sp macro="" textlink="">
          <xdr:nvSpPr>
            <xdr:cNvPr id="4114" name="Check Box 18" hidden="1">
              <a:extLst>
                <a:ext uri="{63B3BB69-23CF-44E3-9099-C40C66FF867C}">
                  <a14:compatExt spid="_x0000_s4114"/>
                </a:ext>
                <a:ext uri="{FF2B5EF4-FFF2-40B4-BE49-F238E27FC236}">
                  <a16:creationId xmlns:a16="http://schemas.microsoft.com/office/drawing/2014/main" id="{00000000-0008-0000-0300-00001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Pożyczka na warunkach korzystniejszych niż rynkowe - w formie pomocy de minimis [8]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228600</xdr:colOff>
          <xdr:row>6</xdr:row>
          <xdr:rowOff>146050</xdr:rowOff>
        </xdr:from>
        <xdr:to>
          <xdr:col>9</xdr:col>
          <xdr:colOff>876300</xdr:colOff>
          <xdr:row>8</xdr:row>
          <xdr:rowOff>69850</xdr:rowOff>
        </xdr:to>
        <xdr:sp macro="" textlink="">
          <xdr:nvSpPr>
            <xdr:cNvPr id="4115" name="Check Box 19" hidden="1">
              <a:extLst>
                <a:ext uri="{63B3BB69-23CF-44E3-9099-C40C66FF867C}">
                  <a14:compatExt spid="_x0000_s4115"/>
                </a:ext>
                <a:ext uri="{FF2B5EF4-FFF2-40B4-BE49-F238E27FC236}">
                  <a16:creationId xmlns:a16="http://schemas.microsoft.com/office/drawing/2014/main" id="{00000000-0008-0000-0300-00001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Pożyczka na warunkach korzystniejszych niż rynkowe - w formie pomocy na propagowanie energii ze źródeł odnawialnych [9]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234950</xdr:colOff>
          <xdr:row>7</xdr:row>
          <xdr:rowOff>165100</xdr:rowOff>
        </xdr:from>
        <xdr:to>
          <xdr:col>8</xdr:col>
          <xdr:colOff>450850</xdr:colOff>
          <xdr:row>9</xdr:row>
          <xdr:rowOff>12700</xdr:rowOff>
        </xdr:to>
        <xdr:sp macro="" textlink="">
          <xdr:nvSpPr>
            <xdr:cNvPr id="4116" name="Check Box 20" hidden="1">
              <a:extLst>
                <a:ext uri="{63B3BB69-23CF-44E3-9099-C40C66FF867C}">
                  <a14:compatExt spid="_x0000_s4116"/>
                </a:ext>
                <a:ext uri="{FF2B5EF4-FFF2-40B4-BE49-F238E27FC236}">
                  <a16:creationId xmlns:a16="http://schemas.microsoft.com/office/drawing/2014/main" id="{00000000-0008-0000-0300-00001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Pożyczka na warunkach rynkowych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12700</xdr:colOff>
          <xdr:row>16</xdr:row>
          <xdr:rowOff>38100</xdr:rowOff>
        </xdr:from>
        <xdr:to>
          <xdr:col>2</xdr:col>
          <xdr:colOff>508000</xdr:colOff>
          <xdr:row>16</xdr:row>
          <xdr:rowOff>247650</xdr:rowOff>
        </xdr:to>
        <xdr:sp macro="" textlink="">
          <xdr:nvSpPr>
            <xdr:cNvPr id="4117" name="Check Box 21" hidden="1">
              <a:extLst>
                <a:ext uri="{63B3BB69-23CF-44E3-9099-C40C66FF867C}">
                  <a14:compatExt spid="_x0000_s4117"/>
                </a:ext>
                <a:ext uri="{FF2B5EF4-FFF2-40B4-BE49-F238E27FC236}">
                  <a16:creationId xmlns:a16="http://schemas.microsoft.com/office/drawing/2014/main" id="{00000000-0008-0000-0300-00001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energia słoneczna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25400</xdr:colOff>
          <xdr:row>16</xdr:row>
          <xdr:rowOff>50800</xdr:rowOff>
        </xdr:from>
        <xdr:to>
          <xdr:col>4</xdr:col>
          <xdr:colOff>88900</xdr:colOff>
          <xdr:row>16</xdr:row>
          <xdr:rowOff>266700</xdr:rowOff>
        </xdr:to>
        <xdr:sp macro="" textlink="">
          <xdr:nvSpPr>
            <xdr:cNvPr id="4118" name="Check Box 22" hidden="1">
              <a:extLst>
                <a:ext uri="{63B3BB69-23CF-44E3-9099-C40C66FF867C}">
                  <a14:compatExt spid="_x0000_s4118"/>
                </a:ext>
                <a:ext uri="{FF2B5EF4-FFF2-40B4-BE49-F238E27FC236}">
                  <a16:creationId xmlns:a16="http://schemas.microsoft.com/office/drawing/2014/main" id="{00000000-0008-0000-0300-00001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biomasa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215900</xdr:colOff>
          <xdr:row>16</xdr:row>
          <xdr:rowOff>25400</xdr:rowOff>
        </xdr:from>
        <xdr:to>
          <xdr:col>5</xdr:col>
          <xdr:colOff>520700</xdr:colOff>
          <xdr:row>16</xdr:row>
          <xdr:rowOff>266700</xdr:rowOff>
        </xdr:to>
        <xdr:sp macro="" textlink="">
          <xdr:nvSpPr>
            <xdr:cNvPr id="4119" name="Check Box 23" hidden="1">
              <a:extLst>
                <a:ext uri="{63B3BB69-23CF-44E3-9099-C40C66FF867C}">
                  <a14:compatExt spid="_x0000_s4119"/>
                </a:ext>
                <a:ext uri="{FF2B5EF4-FFF2-40B4-BE49-F238E27FC236}">
                  <a16:creationId xmlns:a16="http://schemas.microsoft.com/office/drawing/2014/main" id="{00000000-0008-0000-0300-00001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nie dotyczy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120650</xdr:colOff>
          <xdr:row>22</xdr:row>
          <xdr:rowOff>158750</xdr:rowOff>
        </xdr:from>
        <xdr:to>
          <xdr:col>9</xdr:col>
          <xdr:colOff>711200</xdr:colOff>
          <xdr:row>24</xdr:row>
          <xdr:rowOff>177800</xdr:rowOff>
        </xdr:to>
        <xdr:sp macro="" textlink="">
          <xdr:nvSpPr>
            <xdr:cNvPr id="4120" name="Check Box 24" hidden="1">
              <a:extLst>
                <a:ext uri="{63B3BB69-23CF-44E3-9099-C40C66FF867C}">
                  <a14:compatExt spid="_x0000_s4120"/>
                </a:ext>
                <a:ext uri="{FF2B5EF4-FFF2-40B4-BE49-F238E27FC236}">
                  <a16:creationId xmlns:a16="http://schemas.microsoft.com/office/drawing/2014/main" id="{00000000-0008-0000-0300-00001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Inwestycja Końcowa realizowana na obszarze OSI Obszary Marginalizacji lub OSI Miasta tracące funkcje społeczno - gospodarcze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120650</xdr:colOff>
          <xdr:row>25</xdr:row>
          <xdr:rowOff>171450</xdr:rowOff>
        </xdr:from>
        <xdr:to>
          <xdr:col>9</xdr:col>
          <xdr:colOff>158750</xdr:colOff>
          <xdr:row>27</xdr:row>
          <xdr:rowOff>38100</xdr:rowOff>
        </xdr:to>
        <xdr:sp macro="" textlink="">
          <xdr:nvSpPr>
            <xdr:cNvPr id="4121" name="Check Box 25" hidden="1">
              <a:extLst>
                <a:ext uri="{63B3BB69-23CF-44E3-9099-C40C66FF867C}">
                  <a14:compatExt spid="_x0000_s4121"/>
                </a:ext>
                <a:ext uri="{FF2B5EF4-FFF2-40B4-BE49-F238E27FC236}">
                  <a16:creationId xmlns:a16="http://schemas.microsoft.com/office/drawing/2014/main" id="{00000000-0008-0000-0300-00001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Inwestycja Końcowa dotyczy instalacji wytwarzającej energię elektryczną / cieplną do 50kW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184150</xdr:colOff>
          <xdr:row>28</xdr:row>
          <xdr:rowOff>25400</xdr:rowOff>
        </xdr:from>
        <xdr:to>
          <xdr:col>9</xdr:col>
          <xdr:colOff>920750</xdr:colOff>
          <xdr:row>29</xdr:row>
          <xdr:rowOff>12700</xdr:rowOff>
        </xdr:to>
        <xdr:sp macro="" textlink="">
          <xdr:nvSpPr>
            <xdr:cNvPr id="4122" name="Check Box 26" hidden="1">
              <a:extLst>
                <a:ext uri="{63B3BB69-23CF-44E3-9099-C40C66FF867C}">
                  <a14:compatExt spid="_x0000_s4122"/>
                </a:ext>
                <a:ext uri="{FF2B5EF4-FFF2-40B4-BE49-F238E27FC236}">
                  <a16:creationId xmlns:a16="http://schemas.microsoft.com/office/drawing/2014/main" id="{00000000-0008-0000-0300-00001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Inwestycja Końcowa realizowana będzie w budynku użyteczności publicznej</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127000</xdr:colOff>
          <xdr:row>32</xdr:row>
          <xdr:rowOff>152400</xdr:rowOff>
        </xdr:from>
        <xdr:to>
          <xdr:col>9</xdr:col>
          <xdr:colOff>241300</xdr:colOff>
          <xdr:row>34</xdr:row>
          <xdr:rowOff>31750</xdr:rowOff>
        </xdr:to>
        <xdr:sp macro="" textlink="">
          <xdr:nvSpPr>
            <xdr:cNvPr id="4123" name="Check Box 27" hidden="1">
              <a:extLst>
                <a:ext uri="{63B3BB69-23CF-44E3-9099-C40C66FF867C}">
                  <a14:compatExt spid="_x0000_s4123"/>
                </a:ext>
                <a:ext uri="{FF2B5EF4-FFF2-40B4-BE49-F238E27FC236}">
                  <a16:creationId xmlns:a16="http://schemas.microsoft.com/office/drawing/2014/main" id="{00000000-0008-0000-0300-00001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Inwestycja OZE służy zaspokojeniu własnych potrzeb energetycznych Ostatecznego Odbiorcy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127000</xdr:colOff>
          <xdr:row>34</xdr:row>
          <xdr:rowOff>101600</xdr:rowOff>
        </xdr:from>
        <xdr:to>
          <xdr:col>9</xdr:col>
          <xdr:colOff>527050</xdr:colOff>
          <xdr:row>36</xdr:row>
          <xdr:rowOff>101600</xdr:rowOff>
        </xdr:to>
        <xdr:sp macro="" textlink="">
          <xdr:nvSpPr>
            <xdr:cNvPr id="4124" name="Check Box 28" hidden="1">
              <a:extLst>
                <a:ext uri="{63B3BB69-23CF-44E3-9099-C40C66FF867C}">
                  <a14:compatExt spid="_x0000_s4124"/>
                </a:ext>
                <a:ext uri="{FF2B5EF4-FFF2-40B4-BE49-F238E27FC236}">
                  <a16:creationId xmlns:a16="http://schemas.microsoft.com/office/drawing/2014/main" id="{00000000-0008-0000-0300-00001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Inwestycja dotyczy produkcji energii przeznaczonej na sprzedaż</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247650</xdr:colOff>
          <xdr:row>49</xdr:row>
          <xdr:rowOff>146050</xdr:rowOff>
        </xdr:from>
        <xdr:to>
          <xdr:col>9</xdr:col>
          <xdr:colOff>920750</xdr:colOff>
          <xdr:row>52</xdr:row>
          <xdr:rowOff>25400</xdr:rowOff>
        </xdr:to>
        <xdr:sp macro="" textlink="">
          <xdr:nvSpPr>
            <xdr:cNvPr id="4125" name="Check Box 29" hidden="1">
              <a:extLst>
                <a:ext uri="{63B3BB69-23CF-44E3-9099-C40C66FF867C}">
                  <a14:compatExt spid="_x0000_s4125"/>
                </a:ext>
                <a:ext uri="{FF2B5EF4-FFF2-40B4-BE49-F238E27FC236}">
                  <a16:creationId xmlns:a16="http://schemas.microsoft.com/office/drawing/2014/main" id="{00000000-0008-0000-0300-00001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budowa lub rozbudowa instalacji odnawialnych źródeł energii w zakresie wytwarzania energii elektrycznej (również z magazynem energii działającym na potrzeby danego źródła OZE oraz przyłączeniem do sieci)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241300</xdr:colOff>
          <xdr:row>51</xdr:row>
          <xdr:rowOff>146050</xdr:rowOff>
        </xdr:from>
        <xdr:to>
          <xdr:col>9</xdr:col>
          <xdr:colOff>800100</xdr:colOff>
          <xdr:row>53</xdr:row>
          <xdr:rowOff>177800</xdr:rowOff>
        </xdr:to>
        <xdr:sp macro="" textlink="">
          <xdr:nvSpPr>
            <xdr:cNvPr id="4127" name="Check Box 31" hidden="1">
              <a:extLst>
                <a:ext uri="{63B3BB69-23CF-44E3-9099-C40C66FF867C}">
                  <a14:compatExt spid="_x0000_s4127"/>
                </a:ext>
                <a:ext uri="{FF2B5EF4-FFF2-40B4-BE49-F238E27FC236}">
                  <a16:creationId xmlns:a16="http://schemas.microsoft.com/office/drawing/2014/main" id="{00000000-0008-0000-0300-00001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budowa lub rozbudowa instalacji odnawialnych źródeł energii w zakresie wytwarzania ciepła (również z magazynem ciepła działającym na potrzeby danego źródła OZE)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31750</xdr:colOff>
          <xdr:row>54</xdr:row>
          <xdr:rowOff>184150</xdr:rowOff>
        </xdr:from>
        <xdr:to>
          <xdr:col>7</xdr:col>
          <xdr:colOff>146050</xdr:colOff>
          <xdr:row>56</xdr:row>
          <xdr:rowOff>31750</xdr:rowOff>
        </xdr:to>
        <xdr:sp macro="" textlink="">
          <xdr:nvSpPr>
            <xdr:cNvPr id="4128" name="Check Box 32" hidden="1">
              <a:extLst>
                <a:ext uri="{63B3BB69-23CF-44E3-9099-C40C66FF867C}">
                  <a14:compatExt spid="_x0000_s4128"/>
                </a:ext>
                <a:ext uri="{FF2B5EF4-FFF2-40B4-BE49-F238E27FC236}">
                  <a16:creationId xmlns:a16="http://schemas.microsoft.com/office/drawing/2014/main" id="{00000000-0008-0000-0300-00002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energii elektrycznej</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6350</xdr:colOff>
          <xdr:row>54</xdr:row>
          <xdr:rowOff>158750</xdr:rowOff>
        </xdr:from>
        <xdr:to>
          <xdr:col>8</xdr:col>
          <xdr:colOff>546100</xdr:colOff>
          <xdr:row>56</xdr:row>
          <xdr:rowOff>38100</xdr:rowOff>
        </xdr:to>
        <xdr:sp macro="" textlink="">
          <xdr:nvSpPr>
            <xdr:cNvPr id="4129" name="Check Box 33" hidden="1">
              <a:extLst>
                <a:ext uri="{63B3BB69-23CF-44E3-9099-C40C66FF867C}">
                  <a14:compatExt spid="_x0000_s4129"/>
                </a:ext>
                <a:ext uri="{FF2B5EF4-FFF2-40B4-BE49-F238E27FC236}">
                  <a16:creationId xmlns:a16="http://schemas.microsoft.com/office/drawing/2014/main" id="{00000000-0008-0000-0300-00002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energii cieplnej</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50800</xdr:colOff>
          <xdr:row>62</xdr:row>
          <xdr:rowOff>95250</xdr:rowOff>
        </xdr:from>
        <xdr:to>
          <xdr:col>9</xdr:col>
          <xdr:colOff>647700</xdr:colOff>
          <xdr:row>62</xdr:row>
          <xdr:rowOff>317500</xdr:rowOff>
        </xdr:to>
        <xdr:sp macro="" textlink="">
          <xdr:nvSpPr>
            <xdr:cNvPr id="4131" name="Check Box 35" hidden="1">
              <a:extLst>
                <a:ext uri="{63B3BB69-23CF-44E3-9099-C40C66FF867C}">
                  <a14:compatExt spid="_x0000_s4131"/>
                </a:ext>
                <a:ext uri="{FF2B5EF4-FFF2-40B4-BE49-F238E27FC236}">
                  <a16:creationId xmlns:a16="http://schemas.microsoft.com/office/drawing/2014/main" id="{00000000-0008-0000-0300-00002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TAK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44450</xdr:colOff>
          <xdr:row>62</xdr:row>
          <xdr:rowOff>323850</xdr:rowOff>
        </xdr:from>
        <xdr:to>
          <xdr:col>9</xdr:col>
          <xdr:colOff>558800</xdr:colOff>
          <xdr:row>62</xdr:row>
          <xdr:rowOff>552450</xdr:rowOff>
        </xdr:to>
        <xdr:sp macro="" textlink="">
          <xdr:nvSpPr>
            <xdr:cNvPr id="4132" name="Check Box 36" hidden="1">
              <a:extLst>
                <a:ext uri="{63B3BB69-23CF-44E3-9099-C40C66FF867C}">
                  <a14:compatExt spid="_x0000_s4132"/>
                </a:ext>
                <a:ext uri="{FF2B5EF4-FFF2-40B4-BE49-F238E27FC236}">
                  <a16:creationId xmlns:a16="http://schemas.microsoft.com/office/drawing/2014/main" id="{00000000-0008-0000-0300-00002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NIE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615950</xdr:colOff>
          <xdr:row>63</xdr:row>
          <xdr:rowOff>19050</xdr:rowOff>
        </xdr:from>
        <xdr:to>
          <xdr:col>9</xdr:col>
          <xdr:colOff>914400</xdr:colOff>
          <xdr:row>65</xdr:row>
          <xdr:rowOff>12700</xdr:rowOff>
        </xdr:to>
        <xdr:sp macro="" textlink="">
          <xdr:nvSpPr>
            <xdr:cNvPr id="4133" name="Check Box 37" hidden="1">
              <a:extLst>
                <a:ext uri="{63B3BB69-23CF-44E3-9099-C40C66FF867C}">
                  <a14:compatExt spid="_x0000_s4133"/>
                </a:ext>
                <a:ext uri="{FF2B5EF4-FFF2-40B4-BE49-F238E27FC236}">
                  <a16:creationId xmlns:a16="http://schemas.microsoft.com/office/drawing/2014/main" id="{00000000-0008-0000-0300-00002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TAK – potwierdzam, że prace nie zostały rozpoczęte przed dniem złożenia Wniosku</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609600</xdr:colOff>
          <xdr:row>64</xdr:row>
          <xdr:rowOff>146050</xdr:rowOff>
        </xdr:from>
        <xdr:to>
          <xdr:col>9</xdr:col>
          <xdr:colOff>787400</xdr:colOff>
          <xdr:row>67</xdr:row>
          <xdr:rowOff>6350</xdr:rowOff>
        </xdr:to>
        <xdr:sp macro="" textlink="">
          <xdr:nvSpPr>
            <xdr:cNvPr id="4134" name="Check Box 38" hidden="1">
              <a:extLst>
                <a:ext uri="{63B3BB69-23CF-44E3-9099-C40C66FF867C}">
                  <a14:compatExt spid="_x0000_s4134"/>
                </a:ext>
                <a:ext uri="{FF2B5EF4-FFF2-40B4-BE49-F238E27FC236}">
                  <a16:creationId xmlns:a16="http://schemas.microsoft.com/office/drawing/2014/main" id="{00000000-0008-0000-0300-00002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NIE – prace zostały rozpoczęte przed dniem złożenia Wniosku</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66</xdr:row>
          <xdr:rowOff>158750</xdr:rowOff>
        </xdr:from>
        <xdr:to>
          <xdr:col>7</xdr:col>
          <xdr:colOff>558800</xdr:colOff>
          <xdr:row>68</xdr:row>
          <xdr:rowOff>0</xdr:rowOff>
        </xdr:to>
        <xdr:sp macro="" textlink="">
          <xdr:nvSpPr>
            <xdr:cNvPr id="4135" name="Check Box 39" hidden="1">
              <a:extLst>
                <a:ext uri="{63B3BB69-23CF-44E3-9099-C40C66FF867C}">
                  <a14:compatExt spid="_x0000_s4135"/>
                </a:ext>
                <a:ext uri="{FF2B5EF4-FFF2-40B4-BE49-F238E27FC236}">
                  <a16:creationId xmlns:a16="http://schemas.microsoft.com/office/drawing/2014/main" id="{00000000-0008-0000-0300-00002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NIE DOTYCZY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25400</xdr:colOff>
          <xdr:row>71</xdr:row>
          <xdr:rowOff>165100</xdr:rowOff>
        </xdr:from>
        <xdr:to>
          <xdr:col>9</xdr:col>
          <xdr:colOff>717550</xdr:colOff>
          <xdr:row>72</xdr:row>
          <xdr:rowOff>247650</xdr:rowOff>
        </xdr:to>
        <xdr:sp macro="" textlink="">
          <xdr:nvSpPr>
            <xdr:cNvPr id="4136" name="Check Box 40" hidden="1">
              <a:extLst>
                <a:ext uri="{63B3BB69-23CF-44E3-9099-C40C66FF867C}">
                  <a14:compatExt spid="_x0000_s4136"/>
                </a:ext>
                <a:ext uri="{FF2B5EF4-FFF2-40B4-BE49-F238E27FC236}">
                  <a16:creationId xmlns:a16="http://schemas.microsoft.com/office/drawing/2014/main" id="{00000000-0008-0000-0300-00002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TAK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31750</xdr:colOff>
          <xdr:row>72</xdr:row>
          <xdr:rowOff>190500</xdr:rowOff>
        </xdr:from>
        <xdr:to>
          <xdr:col>9</xdr:col>
          <xdr:colOff>723900</xdr:colOff>
          <xdr:row>73</xdr:row>
          <xdr:rowOff>6350</xdr:rowOff>
        </xdr:to>
        <xdr:sp macro="" textlink="">
          <xdr:nvSpPr>
            <xdr:cNvPr id="4137" name="Check Box 41" hidden="1">
              <a:extLst>
                <a:ext uri="{63B3BB69-23CF-44E3-9099-C40C66FF867C}">
                  <a14:compatExt spid="_x0000_s4137"/>
                </a:ext>
                <a:ext uri="{FF2B5EF4-FFF2-40B4-BE49-F238E27FC236}">
                  <a16:creationId xmlns:a16="http://schemas.microsoft.com/office/drawing/2014/main" id="{00000000-0008-0000-0300-00002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NIE</a:t>
              </a:r>
            </a:p>
          </xdr:txBody>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215900</xdr:colOff>
          <xdr:row>11</xdr:row>
          <xdr:rowOff>298450</xdr:rowOff>
        </xdr:from>
        <xdr:to>
          <xdr:col>1</xdr:col>
          <xdr:colOff>749300</xdr:colOff>
          <xdr:row>11</xdr:row>
          <xdr:rowOff>539750</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5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TAK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825500</xdr:colOff>
          <xdr:row>11</xdr:row>
          <xdr:rowOff>317500</xdr:rowOff>
        </xdr:from>
        <xdr:to>
          <xdr:col>1</xdr:col>
          <xdr:colOff>1339850</xdr:colOff>
          <xdr:row>11</xdr:row>
          <xdr:rowOff>533400</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5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NIE</a:t>
              </a:r>
            </a:p>
          </xdr:txBody>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222250</xdr:colOff>
          <xdr:row>11</xdr:row>
          <xdr:rowOff>298450</xdr:rowOff>
        </xdr:from>
        <xdr:to>
          <xdr:col>1</xdr:col>
          <xdr:colOff>755650</xdr:colOff>
          <xdr:row>11</xdr:row>
          <xdr:rowOff>590550</xdr:rowOff>
        </xdr:to>
        <xdr:sp macro="" textlink="">
          <xdr:nvSpPr>
            <xdr:cNvPr id="9217" name="Check Box 1" hidden="1">
              <a:extLst>
                <a:ext uri="{63B3BB69-23CF-44E3-9099-C40C66FF867C}">
                  <a14:compatExt spid="_x0000_s9217"/>
                </a:ext>
                <a:ext uri="{FF2B5EF4-FFF2-40B4-BE49-F238E27FC236}">
                  <a16:creationId xmlns:a16="http://schemas.microsoft.com/office/drawing/2014/main" id="{00000000-0008-0000-0600-00000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TAK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831850</xdr:colOff>
          <xdr:row>11</xdr:row>
          <xdr:rowOff>317500</xdr:rowOff>
        </xdr:from>
        <xdr:to>
          <xdr:col>1</xdr:col>
          <xdr:colOff>1346200</xdr:colOff>
          <xdr:row>11</xdr:row>
          <xdr:rowOff>577850</xdr:rowOff>
        </xdr:to>
        <xdr:sp macro="" textlink="">
          <xdr:nvSpPr>
            <xdr:cNvPr id="9218" name="Check Box 2" hidden="1">
              <a:extLst>
                <a:ext uri="{63B3BB69-23CF-44E3-9099-C40C66FF867C}">
                  <a14:compatExt spid="_x0000_s9218"/>
                </a:ext>
                <a:ext uri="{FF2B5EF4-FFF2-40B4-BE49-F238E27FC236}">
                  <a16:creationId xmlns:a16="http://schemas.microsoft.com/office/drawing/2014/main" id="{00000000-0008-0000-0600-00000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NIE</a:t>
              </a:r>
            </a:p>
          </xdr:txBody>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368300</xdr:colOff>
          <xdr:row>2</xdr:row>
          <xdr:rowOff>412750</xdr:rowOff>
        </xdr:from>
        <xdr:to>
          <xdr:col>2</xdr:col>
          <xdr:colOff>660400</xdr:colOff>
          <xdr:row>3</xdr:row>
          <xdr:rowOff>196850</xdr:rowOff>
        </xdr:to>
        <xdr:sp macro="" textlink="">
          <xdr:nvSpPr>
            <xdr:cNvPr id="13315" name="Check Box 3" hidden="1">
              <a:extLst>
                <a:ext uri="{63B3BB69-23CF-44E3-9099-C40C66FF867C}">
                  <a14:compatExt spid="_x0000_s13315"/>
                </a:ext>
                <a:ext uri="{FF2B5EF4-FFF2-40B4-BE49-F238E27FC236}">
                  <a16:creationId xmlns:a16="http://schemas.microsoft.com/office/drawing/2014/main" id="{00000000-0008-0000-0700-00000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374650</xdr:colOff>
          <xdr:row>4</xdr:row>
          <xdr:rowOff>6350</xdr:rowOff>
        </xdr:from>
        <xdr:to>
          <xdr:col>2</xdr:col>
          <xdr:colOff>660400</xdr:colOff>
          <xdr:row>4</xdr:row>
          <xdr:rowOff>234950</xdr:rowOff>
        </xdr:to>
        <xdr:sp macro="" textlink="">
          <xdr:nvSpPr>
            <xdr:cNvPr id="13316" name="Check Box 4" hidden="1">
              <a:extLst>
                <a:ext uri="{63B3BB69-23CF-44E3-9099-C40C66FF867C}">
                  <a14:compatExt spid="_x0000_s13316"/>
                </a:ext>
                <a:ext uri="{FF2B5EF4-FFF2-40B4-BE49-F238E27FC236}">
                  <a16:creationId xmlns:a16="http://schemas.microsoft.com/office/drawing/2014/main" id="{00000000-0008-0000-0700-00000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368300</xdr:colOff>
          <xdr:row>5</xdr:row>
          <xdr:rowOff>0</xdr:rowOff>
        </xdr:from>
        <xdr:to>
          <xdr:col>2</xdr:col>
          <xdr:colOff>654050</xdr:colOff>
          <xdr:row>5</xdr:row>
          <xdr:rowOff>222250</xdr:rowOff>
        </xdr:to>
        <xdr:sp macro="" textlink="">
          <xdr:nvSpPr>
            <xdr:cNvPr id="13317" name="Check Box 5" hidden="1">
              <a:extLst>
                <a:ext uri="{63B3BB69-23CF-44E3-9099-C40C66FF867C}">
                  <a14:compatExt spid="_x0000_s13317"/>
                </a:ext>
                <a:ext uri="{FF2B5EF4-FFF2-40B4-BE49-F238E27FC236}">
                  <a16:creationId xmlns:a16="http://schemas.microsoft.com/office/drawing/2014/main" id="{00000000-0008-0000-0700-000005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368300</xdr:colOff>
          <xdr:row>6</xdr:row>
          <xdr:rowOff>25400</xdr:rowOff>
        </xdr:from>
        <xdr:to>
          <xdr:col>2</xdr:col>
          <xdr:colOff>654050</xdr:colOff>
          <xdr:row>6</xdr:row>
          <xdr:rowOff>241300</xdr:rowOff>
        </xdr:to>
        <xdr:sp macro="" textlink="">
          <xdr:nvSpPr>
            <xdr:cNvPr id="13318" name="Check Box 6" hidden="1">
              <a:extLst>
                <a:ext uri="{63B3BB69-23CF-44E3-9099-C40C66FF867C}">
                  <a14:compatExt spid="_x0000_s13318"/>
                </a:ext>
                <a:ext uri="{FF2B5EF4-FFF2-40B4-BE49-F238E27FC236}">
                  <a16:creationId xmlns:a16="http://schemas.microsoft.com/office/drawing/2014/main" id="{00000000-0008-0000-0700-000006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374650</xdr:colOff>
          <xdr:row>7</xdr:row>
          <xdr:rowOff>101600</xdr:rowOff>
        </xdr:from>
        <xdr:to>
          <xdr:col>2</xdr:col>
          <xdr:colOff>660400</xdr:colOff>
          <xdr:row>7</xdr:row>
          <xdr:rowOff>317500</xdr:rowOff>
        </xdr:to>
        <xdr:sp macro="" textlink="">
          <xdr:nvSpPr>
            <xdr:cNvPr id="13319" name="Check Box 7" hidden="1">
              <a:extLst>
                <a:ext uri="{63B3BB69-23CF-44E3-9099-C40C66FF867C}">
                  <a14:compatExt spid="_x0000_s13319"/>
                </a:ext>
                <a:ext uri="{FF2B5EF4-FFF2-40B4-BE49-F238E27FC236}">
                  <a16:creationId xmlns:a16="http://schemas.microsoft.com/office/drawing/2014/main" id="{00000000-0008-0000-0700-000007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387350</xdr:colOff>
          <xdr:row>7</xdr:row>
          <xdr:rowOff>425450</xdr:rowOff>
        </xdr:from>
        <xdr:to>
          <xdr:col>2</xdr:col>
          <xdr:colOff>673100</xdr:colOff>
          <xdr:row>8</xdr:row>
          <xdr:rowOff>184150</xdr:rowOff>
        </xdr:to>
        <xdr:sp macro="" textlink="">
          <xdr:nvSpPr>
            <xdr:cNvPr id="13320" name="Check Box 8" hidden="1">
              <a:extLst>
                <a:ext uri="{63B3BB69-23CF-44E3-9099-C40C66FF867C}">
                  <a14:compatExt spid="_x0000_s13320"/>
                </a:ext>
                <a:ext uri="{FF2B5EF4-FFF2-40B4-BE49-F238E27FC236}">
                  <a16:creationId xmlns:a16="http://schemas.microsoft.com/office/drawing/2014/main" id="{00000000-0008-0000-0700-000008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393700</xdr:colOff>
          <xdr:row>9</xdr:row>
          <xdr:rowOff>44450</xdr:rowOff>
        </xdr:from>
        <xdr:to>
          <xdr:col>2</xdr:col>
          <xdr:colOff>679450</xdr:colOff>
          <xdr:row>9</xdr:row>
          <xdr:rowOff>247650</xdr:rowOff>
        </xdr:to>
        <xdr:sp macro="" textlink="">
          <xdr:nvSpPr>
            <xdr:cNvPr id="13321" name="Check Box 9" hidden="1">
              <a:extLst>
                <a:ext uri="{63B3BB69-23CF-44E3-9099-C40C66FF867C}">
                  <a14:compatExt spid="_x0000_s13321"/>
                </a:ext>
                <a:ext uri="{FF2B5EF4-FFF2-40B4-BE49-F238E27FC236}">
                  <a16:creationId xmlns:a16="http://schemas.microsoft.com/office/drawing/2014/main" id="{00000000-0008-0000-0700-000009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400050</xdr:colOff>
          <xdr:row>10</xdr:row>
          <xdr:rowOff>120650</xdr:rowOff>
        </xdr:from>
        <xdr:to>
          <xdr:col>2</xdr:col>
          <xdr:colOff>685800</xdr:colOff>
          <xdr:row>10</xdr:row>
          <xdr:rowOff>317500</xdr:rowOff>
        </xdr:to>
        <xdr:sp macro="" textlink="">
          <xdr:nvSpPr>
            <xdr:cNvPr id="13322" name="Check Box 10" hidden="1">
              <a:extLst>
                <a:ext uri="{63B3BB69-23CF-44E3-9099-C40C66FF867C}">
                  <a14:compatExt spid="_x0000_s13322"/>
                </a:ext>
                <a:ext uri="{FF2B5EF4-FFF2-40B4-BE49-F238E27FC236}">
                  <a16:creationId xmlns:a16="http://schemas.microsoft.com/office/drawing/2014/main" id="{00000000-0008-0000-0700-00000A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393700</xdr:colOff>
          <xdr:row>11</xdr:row>
          <xdr:rowOff>12700</xdr:rowOff>
        </xdr:from>
        <xdr:to>
          <xdr:col>2</xdr:col>
          <xdr:colOff>679450</xdr:colOff>
          <xdr:row>11</xdr:row>
          <xdr:rowOff>209550</xdr:rowOff>
        </xdr:to>
        <xdr:sp macro="" textlink="">
          <xdr:nvSpPr>
            <xdr:cNvPr id="13323" name="Check Box 11" hidden="1">
              <a:extLst>
                <a:ext uri="{63B3BB69-23CF-44E3-9099-C40C66FF867C}">
                  <a14:compatExt spid="_x0000_s13323"/>
                </a:ext>
                <a:ext uri="{FF2B5EF4-FFF2-40B4-BE49-F238E27FC236}">
                  <a16:creationId xmlns:a16="http://schemas.microsoft.com/office/drawing/2014/main" id="{00000000-0008-0000-0700-00000B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393700</xdr:colOff>
          <xdr:row>12</xdr:row>
          <xdr:rowOff>19050</xdr:rowOff>
        </xdr:from>
        <xdr:to>
          <xdr:col>2</xdr:col>
          <xdr:colOff>679450</xdr:colOff>
          <xdr:row>12</xdr:row>
          <xdr:rowOff>209550</xdr:rowOff>
        </xdr:to>
        <xdr:sp macro="" textlink="">
          <xdr:nvSpPr>
            <xdr:cNvPr id="13324" name="Check Box 12" hidden="1">
              <a:extLst>
                <a:ext uri="{63B3BB69-23CF-44E3-9099-C40C66FF867C}">
                  <a14:compatExt spid="_x0000_s13324"/>
                </a:ext>
                <a:ext uri="{FF2B5EF4-FFF2-40B4-BE49-F238E27FC236}">
                  <a16:creationId xmlns:a16="http://schemas.microsoft.com/office/drawing/2014/main" id="{00000000-0008-0000-0700-00000C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444500</xdr:colOff>
          <xdr:row>7</xdr:row>
          <xdr:rowOff>222250</xdr:rowOff>
        </xdr:from>
        <xdr:to>
          <xdr:col>4</xdr:col>
          <xdr:colOff>381000</xdr:colOff>
          <xdr:row>7</xdr:row>
          <xdr:rowOff>450850</xdr:rowOff>
        </xdr:to>
        <xdr:sp macro="" textlink="">
          <xdr:nvSpPr>
            <xdr:cNvPr id="14337" name="Check Box 1" hidden="1">
              <a:extLst>
                <a:ext uri="{63B3BB69-23CF-44E3-9099-C40C66FF867C}">
                  <a14:compatExt spid="_x0000_s14337"/>
                </a:ext>
                <a:ext uri="{FF2B5EF4-FFF2-40B4-BE49-F238E27FC236}">
                  <a16:creationId xmlns:a16="http://schemas.microsoft.com/office/drawing/2014/main" id="{00000000-0008-0000-0800-00000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TAK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450850</xdr:colOff>
          <xdr:row>7</xdr:row>
          <xdr:rowOff>590550</xdr:rowOff>
        </xdr:from>
        <xdr:to>
          <xdr:col>4</xdr:col>
          <xdr:colOff>400050</xdr:colOff>
          <xdr:row>7</xdr:row>
          <xdr:rowOff>819150</xdr:rowOff>
        </xdr:to>
        <xdr:sp macro="" textlink="">
          <xdr:nvSpPr>
            <xdr:cNvPr id="14338" name="Check Box 2" hidden="1">
              <a:extLst>
                <a:ext uri="{63B3BB69-23CF-44E3-9099-C40C66FF867C}">
                  <a14:compatExt spid="_x0000_s14338"/>
                </a:ext>
                <a:ext uri="{FF2B5EF4-FFF2-40B4-BE49-F238E27FC236}">
                  <a16:creationId xmlns:a16="http://schemas.microsoft.com/office/drawing/2014/main" id="{00000000-0008-0000-0800-00000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NIE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444500</xdr:colOff>
          <xdr:row>8</xdr:row>
          <xdr:rowOff>222250</xdr:rowOff>
        </xdr:from>
        <xdr:to>
          <xdr:col>4</xdr:col>
          <xdr:colOff>381000</xdr:colOff>
          <xdr:row>8</xdr:row>
          <xdr:rowOff>450850</xdr:rowOff>
        </xdr:to>
        <xdr:sp macro="" textlink="">
          <xdr:nvSpPr>
            <xdr:cNvPr id="14340" name="Check Box 4" hidden="1">
              <a:extLst>
                <a:ext uri="{63B3BB69-23CF-44E3-9099-C40C66FF867C}">
                  <a14:compatExt spid="_x0000_s14340"/>
                </a:ext>
                <a:ext uri="{FF2B5EF4-FFF2-40B4-BE49-F238E27FC236}">
                  <a16:creationId xmlns:a16="http://schemas.microsoft.com/office/drawing/2014/main" id="{00000000-0008-0000-0800-000004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TAK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450850</xdr:colOff>
          <xdr:row>8</xdr:row>
          <xdr:rowOff>590550</xdr:rowOff>
        </xdr:from>
        <xdr:to>
          <xdr:col>4</xdr:col>
          <xdr:colOff>400050</xdr:colOff>
          <xdr:row>8</xdr:row>
          <xdr:rowOff>819150</xdr:rowOff>
        </xdr:to>
        <xdr:sp macro="" textlink="">
          <xdr:nvSpPr>
            <xdr:cNvPr id="14341" name="Check Box 5" hidden="1">
              <a:extLst>
                <a:ext uri="{63B3BB69-23CF-44E3-9099-C40C66FF867C}">
                  <a14:compatExt spid="_x0000_s14341"/>
                </a:ext>
                <a:ext uri="{FF2B5EF4-FFF2-40B4-BE49-F238E27FC236}">
                  <a16:creationId xmlns:a16="http://schemas.microsoft.com/office/drawing/2014/main" id="{00000000-0008-0000-0800-00000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NIE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444500</xdr:colOff>
          <xdr:row>9</xdr:row>
          <xdr:rowOff>222250</xdr:rowOff>
        </xdr:from>
        <xdr:to>
          <xdr:col>4</xdr:col>
          <xdr:colOff>381000</xdr:colOff>
          <xdr:row>9</xdr:row>
          <xdr:rowOff>450850</xdr:rowOff>
        </xdr:to>
        <xdr:sp macro="" textlink="">
          <xdr:nvSpPr>
            <xdr:cNvPr id="14342" name="Check Box 6" hidden="1">
              <a:extLst>
                <a:ext uri="{63B3BB69-23CF-44E3-9099-C40C66FF867C}">
                  <a14:compatExt spid="_x0000_s14342"/>
                </a:ext>
                <a:ext uri="{FF2B5EF4-FFF2-40B4-BE49-F238E27FC236}">
                  <a16:creationId xmlns:a16="http://schemas.microsoft.com/office/drawing/2014/main" id="{00000000-0008-0000-0800-00000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TAK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450850</xdr:colOff>
          <xdr:row>9</xdr:row>
          <xdr:rowOff>590550</xdr:rowOff>
        </xdr:from>
        <xdr:to>
          <xdr:col>4</xdr:col>
          <xdr:colOff>400050</xdr:colOff>
          <xdr:row>9</xdr:row>
          <xdr:rowOff>819150</xdr:rowOff>
        </xdr:to>
        <xdr:sp macro="" textlink="">
          <xdr:nvSpPr>
            <xdr:cNvPr id="14343" name="Check Box 7" hidden="1">
              <a:extLst>
                <a:ext uri="{63B3BB69-23CF-44E3-9099-C40C66FF867C}">
                  <a14:compatExt spid="_x0000_s14343"/>
                </a:ext>
                <a:ext uri="{FF2B5EF4-FFF2-40B4-BE49-F238E27FC236}">
                  <a16:creationId xmlns:a16="http://schemas.microsoft.com/office/drawing/2014/main" id="{00000000-0008-0000-0800-000007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NIE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444500</xdr:colOff>
          <xdr:row>10</xdr:row>
          <xdr:rowOff>222250</xdr:rowOff>
        </xdr:from>
        <xdr:to>
          <xdr:col>4</xdr:col>
          <xdr:colOff>381000</xdr:colOff>
          <xdr:row>10</xdr:row>
          <xdr:rowOff>450850</xdr:rowOff>
        </xdr:to>
        <xdr:sp macro="" textlink="">
          <xdr:nvSpPr>
            <xdr:cNvPr id="14344" name="Check Box 8" hidden="1">
              <a:extLst>
                <a:ext uri="{63B3BB69-23CF-44E3-9099-C40C66FF867C}">
                  <a14:compatExt spid="_x0000_s14344"/>
                </a:ext>
                <a:ext uri="{FF2B5EF4-FFF2-40B4-BE49-F238E27FC236}">
                  <a16:creationId xmlns:a16="http://schemas.microsoft.com/office/drawing/2014/main" id="{00000000-0008-0000-0800-000008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TAK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450850</xdr:colOff>
          <xdr:row>10</xdr:row>
          <xdr:rowOff>590550</xdr:rowOff>
        </xdr:from>
        <xdr:to>
          <xdr:col>4</xdr:col>
          <xdr:colOff>400050</xdr:colOff>
          <xdr:row>10</xdr:row>
          <xdr:rowOff>819150</xdr:rowOff>
        </xdr:to>
        <xdr:sp macro="" textlink="">
          <xdr:nvSpPr>
            <xdr:cNvPr id="14345" name="Check Box 9" hidden="1">
              <a:extLst>
                <a:ext uri="{63B3BB69-23CF-44E3-9099-C40C66FF867C}">
                  <a14:compatExt spid="_x0000_s14345"/>
                </a:ext>
                <a:ext uri="{FF2B5EF4-FFF2-40B4-BE49-F238E27FC236}">
                  <a16:creationId xmlns:a16="http://schemas.microsoft.com/office/drawing/2014/main" id="{00000000-0008-0000-0800-000009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NIE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444500</xdr:colOff>
          <xdr:row>11</xdr:row>
          <xdr:rowOff>222250</xdr:rowOff>
        </xdr:from>
        <xdr:to>
          <xdr:col>4</xdr:col>
          <xdr:colOff>381000</xdr:colOff>
          <xdr:row>11</xdr:row>
          <xdr:rowOff>450850</xdr:rowOff>
        </xdr:to>
        <xdr:sp macro="" textlink="">
          <xdr:nvSpPr>
            <xdr:cNvPr id="14346" name="Check Box 10" hidden="1">
              <a:extLst>
                <a:ext uri="{63B3BB69-23CF-44E3-9099-C40C66FF867C}">
                  <a14:compatExt spid="_x0000_s14346"/>
                </a:ext>
                <a:ext uri="{FF2B5EF4-FFF2-40B4-BE49-F238E27FC236}">
                  <a16:creationId xmlns:a16="http://schemas.microsoft.com/office/drawing/2014/main" id="{00000000-0008-0000-0800-00000A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TAK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450850</xdr:colOff>
          <xdr:row>11</xdr:row>
          <xdr:rowOff>590550</xdr:rowOff>
        </xdr:from>
        <xdr:to>
          <xdr:col>4</xdr:col>
          <xdr:colOff>400050</xdr:colOff>
          <xdr:row>11</xdr:row>
          <xdr:rowOff>819150</xdr:rowOff>
        </xdr:to>
        <xdr:sp macro="" textlink="">
          <xdr:nvSpPr>
            <xdr:cNvPr id="14347" name="Check Box 11" hidden="1">
              <a:extLst>
                <a:ext uri="{63B3BB69-23CF-44E3-9099-C40C66FF867C}">
                  <a14:compatExt spid="_x0000_s14347"/>
                </a:ext>
                <a:ext uri="{FF2B5EF4-FFF2-40B4-BE49-F238E27FC236}">
                  <a16:creationId xmlns:a16="http://schemas.microsoft.com/office/drawing/2014/main" id="{00000000-0008-0000-0800-00000B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NIE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444500</xdr:colOff>
          <xdr:row>12</xdr:row>
          <xdr:rowOff>222250</xdr:rowOff>
        </xdr:from>
        <xdr:to>
          <xdr:col>4</xdr:col>
          <xdr:colOff>381000</xdr:colOff>
          <xdr:row>12</xdr:row>
          <xdr:rowOff>450850</xdr:rowOff>
        </xdr:to>
        <xdr:sp macro="" textlink="">
          <xdr:nvSpPr>
            <xdr:cNvPr id="14348" name="Check Box 12" hidden="1">
              <a:extLst>
                <a:ext uri="{63B3BB69-23CF-44E3-9099-C40C66FF867C}">
                  <a14:compatExt spid="_x0000_s14348"/>
                </a:ext>
                <a:ext uri="{FF2B5EF4-FFF2-40B4-BE49-F238E27FC236}">
                  <a16:creationId xmlns:a16="http://schemas.microsoft.com/office/drawing/2014/main" id="{00000000-0008-0000-0800-00000C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TAK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450850</xdr:colOff>
          <xdr:row>12</xdr:row>
          <xdr:rowOff>590550</xdr:rowOff>
        </xdr:from>
        <xdr:to>
          <xdr:col>4</xdr:col>
          <xdr:colOff>400050</xdr:colOff>
          <xdr:row>12</xdr:row>
          <xdr:rowOff>819150</xdr:rowOff>
        </xdr:to>
        <xdr:sp macro="" textlink="">
          <xdr:nvSpPr>
            <xdr:cNvPr id="14349" name="Check Box 13" hidden="1">
              <a:extLst>
                <a:ext uri="{63B3BB69-23CF-44E3-9099-C40C66FF867C}">
                  <a14:compatExt spid="_x0000_s14349"/>
                </a:ext>
                <a:ext uri="{FF2B5EF4-FFF2-40B4-BE49-F238E27FC236}">
                  <a16:creationId xmlns:a16="http://schemas.microsoft.com/office/drawing/2014/main" id="{00000000-0008-0000-0800-00000D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NIE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444500</xdr:colOff>
          <xdr:row>13</xdr:row>
          <xdr:rowOff>222250</xdr:rowOff>
        </xdr:from>
        <xdr:to>
          <xdr:col>4</xdr:col>
          <xdr:colOff>381000</xdr:colOff>
          <xdr:row>13</xdr:row>
          <xdr:rowOff>450850</xdr:rowOff>
        </xdr:to>
        <xdr:sp macro="" textlink="">
          <xdr:nvSpPr>
            <xdr:cNvPr id="14350" name="Check Box 14" hidden="1">
              <a:extLst>
                <a:ext uri="{63B3BB69-23CF-44E3-9099-C40C66FF867C}">
                  <a14:compatExt spid="_x0000_s14350"/>
                </a:ext>
                <a:ext uri="{FF2B5EF4-FFF2-40B4-BE49-F238E27FC236}">
                  <a16:creationId xmlns:a16="http://schemas.microsoft.com/office/drawing/2014/main" id="{00000000-0008-0000-0800-00000E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TAK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450850</xdr:colOff>
          <xdr:row>13</xdr:row>
          <xdr:rowOff>590550</xdr:rowOff>
        </xdr:from>
        <xdr:to>
          <xdr:col>4</xdr:col>
          <xdr:colOff>400050</xdr:colOff>
          <xdr:row>13</xdr:row>
          <xdr:rowOff>819150</xdr:rowOff>
        </xdr:to>
        <xdr:sp macro="" textlink="">
          <xdr:nvSpPr>
            <xdr:cNvPr id="14351" name="Check Box 15" hidden="1">
              <a:extLst>
                <a:ext uri="{63B3BB69-23CF-44E3-9099-C40C66FF867C}">
                  <a14:compatExt spid="_x0000_s14351"/>
                </a:ext>
                <a:ext uri="{FF2B5EF4-FFF2-40B4-BE49-F238E27FC236}">
                  <a16:creationId xmlns:a16="http://schemas.microsoft.com/office/drawing/2014/main" id="{00000000-0008-0000-0800-00000F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NIE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444500</xdr:colOff>
          <xdr:row>14</xdr:row>
          <xdr:rowOff>222250</xdr:rowOff>
        </xdr:from>
        <xdr:to>
          <xdr:col>4</xdr:col>
          <xdr:colOff>381000</xdr:colOff>
          <xdr:row>14</xdr:row>
          <xdr:rowOff>450850</xdr:rowOff>
        </xdr:to>
        <xdr:sp macro="" textlink="">
          <xdr:nvSpPr>
            <xdr:cNvPr id="14352" name="Check Box 16" hidden="1">
              <a:extLst>
                <a:ext uri="{63B3BB69-23CF-44E3-9099-C40C66FF867C}">
                  <a14:compatExt spid="_x0000_s14352"/>
                </a:ext>
                <a:ext uri="{FF2B5EF4-FFF2-40B4-BE49-F238E27FC236}">
                  <a16:creationId xmlns:a16="http://schemas.microsoft.com/office/drawing/2014/main" id="{00000000-0008-0000-0800-000010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TAK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450850</xdr:colOff>
          <xdr:row>14</xdr:row>
          <xdr:rowOff>590550</xdr:rowOff>
        </xdr:from>
        <xdr:to>
          <xdr:col>4</xdr:col>
          <xdr:colOff>400050</xdr:colOff>
          <xdr:row>14</xdr:row>
          <xdr:rowOff>819150</xdr:rowOff>
        </xdr:to>
        <xdr:sp macro="" textlink="">
          <xdr:nvSpPr>
            <xdr:cNvPr id="14353" name="Check Box 17" hidden="1">
              <a:extLst>
                <a:ext uri="{63B3BB69-23CF-44E3-9099-C40C66FF867C}">
                  <a14:compatExt spid="_x0000_s14353"/>
                </a:ext>
                <a:ext uri="{FF2B5EF4-FFF2-40B4-BE49-F238E27FC236}">
                  <a16:creationId xmlns:a16="http://schemas.microsoft.com/office/drawing/2014/main" id="{00000000-0008-0000-0800-00001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NIE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444500</xdr:colOff>
          <xdr:row>19</xdr:row>
          <xdr:rowOff>222250</xdr:rowOff>
        </xdr:from>
        <xdr:to>
          <xdr:col>4</xdr:col>
          <xdr:colOff>381000</xdr:colOff>
          <xdr:row>19</xdr:row>
          <xdr:rowOff>457200</xdr:rowOff>
        </xdr:to>
        <xdr:sp macro="" textlink="">
          <xdr:nvSpPr>
            <xdr:cNvPr id="14354" name="Check Box 18" hidden="1">
              <a:extLst>
                <a:ext uri="{63B3BB69-23CF-44E3-9099-C40C66FF867C}">
                  <a14:compatExt spid="_x0000_s14354"/>
                </a:ext>
                <a:ext uri="{FF2B5EF4-FFF2-40B4-BE49-F238E27FC236}">
                  <a16:creationId xmlns:a16="http://schemas.microsoft.com/office/drawing/2014/main" id="{00000000-0008-0000-0800-00001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TAK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450850</xdr:colOff>
          <xdr:row>19</xdr:row>
          <xdr:rowOff>590550</xdr:rowOff>
        </xdr:from>
        <xdr:to>
          <xdr:col>4</xdr:col>
          <xdr:colOff>400050</xdr:colOff>
          <xdr:row>19</xdr:row>
          <xdr:rowOff>819150</xdr:rowOff>
        </xdr:to>
        <xdr:sp macro="" textlink="">
          <xdr:nvSpPr>
            <xdr:cNvPr id="14355" name="Check Box 19" hidden="1">
              <a:extLst>
                <a:ext uri="{63B3BB69-23CF-44E3-9099-C40C66FF867C}">
                  <a14:compatExt spid="_x0000_s14355"/>
                </a:ext>
                <a:ext uri="{FF2B5EF4-FFF2-40B4-BE49-F238E27FC236}">
                  <a16:creationId xmlns:a16="http://schemas.microsoft.com/office/drawing/2014/main" id="{00000000-0008-0000-0800-000013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NIE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444500</xdr:colOff>
          <xdr:row>20</xdr:row>
          <xdr:rowOff>222250</xdr:rowOff>
        </xdr:from>
        <xdr:to>
          <xdr:col>4</xdr:col>
          <xdr:colOff>381000</xdr:colOff>
          <xdr:row>20</xdr:row>
          <xdr:rowOff>457200</xdr:rowOff>
        </xdr:to>
        <xdr:sp macro="" textlink="">
          <xdr:nvSpPr>
            <xdr:cNvPr id="14356" name="Check Box 20" hidden="1">
              <a:extLst>
                <a:ext uri="{63B3BB69-23CF-44E3-9099-C40C66FF867C}">
                  <a14:compatExt spid="_x0000_s14356"/>
                </a:ext>
                <a:ext uri="{FF2B5EF4-FFF2-40B4-BE49-F238E27FC236}">
                  <a16:creationId xmlns:a16="http://schemas.microsoft.com/office/drawing/2014/main" id="{00000000-0008-0000-0800-000014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TAK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450850</xdr:colOff>
          <xdr:row>20</xdr:row>
          <xdr:rowOff>590550</xdr:rowOff>
        </xdr:from>
        <xdr:to>
          <xdr:col>4</xdr:col>
          <xdr:colOff>400050</xdr:colOff>
          <xdr:row>20</xdr:row>
          <xdr:rowOff>825500</xdr:rowOff>
        </xdr:to>
        <xdr:sp macro="" textlink="">
          <xdr:nvSpPr>
            <xdr:cNvPr id="14357" name="Check Box 21" hidden="1">
              <a:extLst>
                <a:ext uri="{63B3BB69-23CF-44E3-9099-C40C66FF867C}">
                  <a14:compatExt spid="_x0000_s14357"/>
                </a:ext>
                <a:ext uri="{FF2B5EF4-FFF2-40B4-BE49-F238E27FC236}">
                  <a16:creationId xmlns:a16="http://schemas.microsoft.com/office/drawing/2014/main" id="{00000000-0008-0000-0800-00001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NIE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444500</xdr:colOff>
          <xdr:row>24</xdr:row>
          <xdr:rowOff>222250</xdr:rowOff>
        </xdr:from>
        <xdr:to>
          <xdr:col>4</xdr:col>
          <xdr:colOff>381000</xdr:colOff>
          <xdr:row>24</xdr:row>
          <xdr:rowOff>457200</xdr:rowOff>
        </xdr:to>
        <xdr:sp macro="" textlink="">
          <xdr:nvSpPr>
            <xdr:cNvPr id="14358" name="Check Box 22" hidden="1">
              <a:extLst>
                <a:ext uri="{63B3BB69-23CF-44E3-9099-C40C66FF867C}">
                  <a14:compatExt spid="_x0000_s14358"/>
                </a:ext>
                <a:ext uri="{FF2B5EF4-FFF2-40B4-BE49-F238E27FC236}">
                  <a16:creationId xmlns:a16="http://schemas.microsoft.com/office/drawing/2014/main" id="{00000000-0008-0000-0800-00001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TAK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450850</xdr:colOff>
          <xdr:row>24</xdr:row>
          <xdr:rowOff>590550</xdr:rowOff>
        </xdr:from>
        <xdr:to>
          <xdr:col>4</xdr:col>
          <xdr:colOff>400050</xdr:colOff>
          <xdr:row>24</xdr:row>
          <xdr:rowOff>819150</xdr:rowOff>
        </xdr:to>
        <xdr:sp macro="" textlink="">
          <xdr:nvSpPr>
            <xdr:cNvPr id="14359" name="Check Box 23" hidden="1">
              <a:extLst>
                <a:ext uri="{63B3BB69-23CF-44E3-9099-C40C66FF867C}">
                  <a14:compatExt spid="_x0000_s14359"/>
                </a:ext>
                <a:ext uri="{FF2B5EF4-FFF2-40B4-BE49-F238E27FC236}">
                  <a16:creationId xmlns:a16="http://schemas.microsoft.com/office/drawing/2014/main" id="{00000000-0008-0000-0800-000017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NIE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6350</xdr:colOff>
          <xdr:row>29</xdr:row>
          <xdr:rowOff>133350</xdr:rowOff>
        </xdr:from>
        <xdr:to>
          <xdr:col>2</xdr:col>
          <xdr:colOff>996950</xdr:colOff>
          <xdr:row>29</xdr:row>
          <xdr:rowOff>361950</xdr:rowOff>
        </xdr:to>
        <xdr:sp macro="" textlink="">
          <xdr:nvSpPr>
            <xdr:cNvPr id="14360" name="Check Box 24" hidden="1">
              <a:extLst>
                <a:ext uri="{63B3BB69-23CF-44E3-9099-C40C66FF867C}">
                  <a14:compatExt spid="_x0000_s14360"/>
                </a:ext>
                <a:ext uri="{FF2B5EF4-FFF2-40B4-BE49-F238E27FC236}">
                  <a16:creationId xmlns:a16="http://schemas.microsoft.com/office/drawing/2014/main" id="{00000000-0008-0000-0800-000018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przedsiębiorstwo samodzielne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6350</xdr:colOff>
          <xdr:row>29</xdr:row>
          <xdr:rowOff>342900</xdr:rowOff>
        </xdr:from>
        <xdr:to>
          <xdr:col>3</xdr:col>
          <xdr:colOff>387350</xdr:colOff>
          <xdr:row>29</xdr:row>
          <xdr:rowOff>558800</xdr:rowOff>
        </xdr:to>
        <xdr:sp macro="" textlink="">
          <xdr:nvSpPr>
            <xdr:cNvPr id="14363" name="Check Box 27" hidden="1">
              <a:extLst>
                <a:ext uri="{63B3BB69-23CF-44E3-9099-C40C66FF867C}">
                  <a14:compatExt spid="_x0000_s14363"/>
                </a:ext>
                <a:ext uri="{FF2B5EF4-FFF2-40B4-BE49-F238E27FC236}">
                  <a16:creationId xmlns:a16="http://schemas.microsoft.com/office/drawing/2014/main" id="{00000000-0008-0000-0800-00001B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występują przedsiębiorstwa partnerskie - należy wypełnić Tabelę 1B</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12700</xdr:colOff>
          <xdr:row>29</xdr:row>
          <xdr:rowOff>546100</xdr:rowOff>
        </xdr:from>
        <xdr:to>
          <xdr:col>3</xdr:col>
          <xdr:colOff>476250</xdr:colOff>
          <xdr:row>29</xdr:row>
          <xdr:rowOff>793750</xdr:rowOff>
        </xdr:to>
        <xdr:sp macro="" textlink="">
          <xdr:nvSpPr>
            <xdr:cNvPr id="14364" name="Check Box 28" hidden="1">
              <a:extLst>
                <a:ext uri="{63B3BB69-23CF-44E3-9099-C40C66FF867C}">
                  <a14:compatExt spid="_x0000_s14364"/>
                </a:ext>
                <a:ext uri="{FF2B5EF4-FFF2-40B4-BE49-F238E27FC236}">
                  <a16:creationId xmlns:a16="http://schemas.microsoft.com/office/drawing/2014/main" id="{00000000-0008-0000-0800-00001C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występują przedsiębiorstwa powiązane - należy wypełnić Tabelę 1C</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50800</xdr:colOff>
          <xdr:row>55</xdr:row>
          <xdr:rowOff>133350</xdr:rowOff>
        </xdr:from>
        <xdr:to>
          <xdr:col>6</xdr:col>
          <xdr:colOff>666750</xdr:colOff>
          <xdr:row>55</xdr:row>
          <xdr:rowOff>368300</xdr:rowOff>
        </xdr:to>
        <xdr:sp macro="" textlink="">
          <xdr:nvSpPr>
            <xdr:cNvPr id="14365" name="Check Box 29" hidden="1">
              <a:extLst>
                <a:ext uri="{63B3BB69-23CF-44E3-9099-C40C66FF867C}">
                  <a14:compatExt spid="_x0000_s14365"/>
                </a:ext>
                <a:ext uri="{FF2B5EF4-FFF2-40B4-BE49-F238E27FC236}">
                  <a16:creationId xmlns:a16="http://schemas.microsoft.com/office/drawing/2014/main" id="{00000000-0008-0000-0800-00001D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mikroprzedsiębiorstwo - mniej niż 10 RJR oraz roczny obrót netto lub roczna suma bilansowa nie przekracza 2 mln EUR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44450</xdr:colOff>
          <xdr:row>55</xdr:row>
          <xdr:rowOff>330200</xdr:rowOff>
        </xdr:from>
        <xdr:to>
          <xdr:col>6</xdr:col>
          <xdr:colOff>527050</xdr:colOff>
          <xdr:row>55</xdr:row>
          <xdr:rowOff>654050</xdr:rowOff>
        </xdr:to>
        <xdr:sp macro="" textlink="">
          <xdr:nvSpPr>
            <xdr:cNvPr id="14366" name="Check Box 30" hidden="1">
              <a:extLst>
                <a:ext uri="{63B3BB69-23CF-44E3-9099-C40C66FF867C}">
                  <a14:compatExt spid="_x0000_s14366"/>
                </a:ext>
                <a:ext uri="{FF2B5EF4-FFF2-40B4-BE49-F238E27FC236}">
                  <a16:creationId xmlns:a16="http://schemas.microsoft.com/office/drawing/2014/main" id="{00000000-0008-0000-0800-00001E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małe przedsiębiorstwo - mniej niż 50 RJR oraz roczny obrót netto lub roczna suma bilansowa nie przekracza 10 mln EUR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50800</xdr:colOff>
          <xdr:row>55</xdr:row>
          <xdr:rowOff>558800</xdr:rowOff>
        </xdr:from>
        <xdr:to>
          <xdr:col>6</xdr:col>
          <xdr:colOff>685800</xdr:colOff>
          <xdr:row>55</xdr:row>
          <xdr:rowOff>1016000</xdr:rowOff>
        </xdr:to>
        <xdr:sp macro="" textlink="">
          <xdr:nvSpPr>
            <xdr:cNvPr id="14367" name="Check Box 31" hidden="1">
              <a:extLst>
                <a:ext uri="{63B3BB69-23CF-44E3-9099-C40C66FF867C}">
                  <a14:compatExt spid="_x0000_s14367"/>
                </a:ext>
                <a:ext uri="{FF2B5EF4-FFF2-40B4-BE49-F238E27FC236}">
                  <a16:creationId xmlns:a16="http://schemas.microsoft.com/office/drawing/2014/main" id="{00000000-0008-0000-0800-00001F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średnie przedsiębiorstwo - mniej niż 250 RJR oraz roczny obrót netto nie przekracza 50 mln EUR lub roczna suma bilansowa nie przekracza 43 mln EUR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55</xdr:row>
          <xdr:rowOff>952500</xdr:rowOff>
        </xdr:from>
        <xdr:to>
          <xdr:col>5</xdr:col>
          <xdr:colOff>146050</xdr:colOff>
          <xdr:row>55</xdr:row>
          <xdr:rowOff>1168400</xdr:rowOff>
        </xdr:to>
        <xdr:sp macro="" textlink="">
          <xdr:nvSpPr>
            <xdr:cNvPr id="14368" name="Check Box 32" hidden="1">
              <a:extLst>
                <a:ext uri="{63B3BB69-23CF-44E3-9099-C40C66FF867C}">
                  <a14:compatExt spid="_x0000_s14368"/>
                </a:ext>
                <a:ext uri="{FF2B5EF4-FFF2-40B4-BE49-F238E27FC236}">
                  <a16:creationId xmlns:a16="http://schemas.microsoft.com/office/drawing/2014/main" id="{00000000-0008-0000-0800-000020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przedsiębiorstwo inne niż MŚP (duże przedsiębiorstwo)</a:t>
              </a:r>
            </a:p>
          </xdr:txBody>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895350</xdr:colOff>
          <xdr:row>1</xdr:row>
          <xdr:rowOff>19050</xdr:rowOff>
        </xdr:from>
        <xdr:to>
          <xdr:col>6</xdr:col>
          <xdr:colOff>596900</xdr:colOff>
          <xdr:row>1</xdr:row>
          <xdr:rowOff>247650</xdr:rowOff>
        </xdr:to>
        <xdr:sp macro="" textlink="">
          <xdr:nvSpPr>
            <xdr:cNvPr id="15390" name="Check Box 30" hidden="1">
              <a:extLst>
                <a:ext uri="{63B3BB69-23CF-44E3-9099-C40C66FF867C}">
                  <a14:compatExt spid="_x0000_s15390"/>
                </a:ext>
                <a:ext uri="{FF2B5EF4-FFF2-40B4-BE49-F238E27FC236}">
                  <a16:creationId xmlns:a16="http://schemas.microsoft.com/office/drawing/2014/main" id="{00000000-0008-0000-0900-00001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TAK - składam oświadczenie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882650</xdr:colOff>
          <xdr:row>1</xdr:row>
          <xdr:rowOff>241300</xdr:rowOff>
        </xdr:from>
        <xdr:to>
          <xdr:col>6</xdr:col>
          <xdr:colOff>711200</xdr:colOff>
          <xdr:row>1</xdr:row>
          <xdr:rowOff>469900</xdr:rowOff>
        </xdr:to>
        <xdr:sp macro="" textlink="">
          <xdr:nvSpPr>
            <xdr:cNvPr id="15391" name="Check Box 31" hidden="1">
              <a:extLst>
                <a:ext uri="{63B3BB69-23CF-44E3-9099-C40C66FF867C}">
                  <a14:compatExt spid="_x0000_s15391"/>
                </a:ext>
                <a:ext uri="{FF2B5EF4-FFF2-40B4-BE49-F238E27FC236}">
                  <a16:creationId xmlns:a16="http://schemas.microsoft.com/office/drawing/2014/main" id="{00000000-0008-0000-0900-00001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NIE - nie składam oświadczenia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xdr:row>
          <xdr:rowOff>19050</xdr:rowOff>
        </xdr:from>
        <xdr:to>
          <xdr:col>6</xdr:col>
          <xdr:colOff>603250</xdr:colOff>
          <xdr:row>2</xdr:row>
          <xdr:rowOff>247650</xdr:rowOff>
        </xdr:to>
        <xdr:sp macro="" textlink="">
          <xdr:nvSpPr>
            <xdr:cNvPr id="15392" name="Check Box 32" hidden="1">
              <a:extLst>
                <a:ext uri="{63B3BB69-23CF-44E3-9099-C40C66FF867C}">
                  <a14:compatExt spid="_x0000_s15392"/>
                </a:ext>
                <a:ext uri="{FF2B5EF4-FFF2-40B4-BE49-F238E27FC236}">
                  <a16:creationId xmlns:a16="http://schemas.microsoft.com/office/drawing/2014/main" id="{00000000-0008-0000-0900-00002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TAK - składam oświadczenie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xdr:row>
          <xdr:rowOff>228600</xdr:rowOff>
        </xdr:from>
        <xdr:to>
          <xdr:col>6</xdr:col>
          <xdr:colOff>704850</xdr:colOff>
          <xdr:row>2</xdr:row>
          <xdr:rowOff>457200</xdr:rowOff>
        </xdr:to>
        <xdr:sp macro="" textlink="">
          <xdr:nvSpPr>
            <xdr:cNvPr id="15393" name="Check Box 33" hidden="1">
              <a:extLst>
                <a:ext uri="{63B3BB69-23CF-44E3-9099-C40C66FF867C}">
                  <a14:compatExt spid="_x0000_s15393"/>
                </a:ext>
                <a:ext uri="{FF2B5EF4-FFF2-40B4-BE49-F238E27FC236}">
                  <a16:creationId xmlns:a16="http://schemas.microsoft.com/office/drawing/2014/main" id="{00000000-0008-0000-0900-00002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NIE - nie składam oświadczenia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xdr:row>
          <xdr:rowOff>457200</xdr:rowOff>
        </xdr:from>
        <xdr:to>
          <xdr:col>6</xdr:col>
          <xdr:colOff>628650</xdr:colOff>
          <xdr:row>3</xdr:row>
          <xdr:rowOff>0</xdr:rowOff>
        </xdr:to>
        <xdr:sp macro="" textlink="">
          <xdr:nvSpPr>
            <xdr:cNvPr id="15394" name="Check Box 34" hidden="1">
              <a:extLst>
                <a:ext uri="{63B3BB69-23CF-44E3-9099-C40C66FF867C}">
                  <a14:compatExt spid="_x0000_s15394"/>
                </a:ext>
                <a:ext uri="{FF2B5EF4-FFF2-40B4-BE49-F238E27FC236}">
                  <a16:creationId xmlns:a16="http://schemas.microsoft.com/office/drawing/2014/main" id="{00000000-0008-0000-0900-00002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NIE DOTYCZY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xdr:row>
          <xdr:rowOff>19050</xdr:rowOff>
        </xdr:from>
        <xdr:to>
          <xdr:col>6</xdr:col>
          <xdr:colOff>603250</xdr:colOff>
          <xdr:row>3</xdr:row>
          <xdr:rowOff>247650</xdr:rowOff>
        </xdr:to>
        <xdr:sp macro="" textlink="">
          <xdr:nvSpPr>
            <xdr:cNvPr id="15395" name="Check Box 35" hidden="1">
              <a:extLst>
                <a:ext uri="{63B3BB69-23CF-44E3-9099-C40C66FF867C}">
                  <a14:compatExt spid="_x0000_s15395"/>
                </a:ext>
                <a:ext uri="{FF2B5EF4-FFF2-40B4-BE49-F238E27FC236}">
                  <a16:creationId xmlns:a16="http://schemas.microsoft.com/office/drawing/2014/main" id="{00000000-0008-0000-0900-00002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TAK - składam oświadczenie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xdr:row>
          <xdr:rowOff>228600</xdr:rowOff>
        </xdr:from>
        <xdr:to>
          <xdr:col>6</xdr:col>
          <xdr:colOff>704850</xdr:colOff>
          <xdr:row>3</xdr:row>
          <xdr:rowOff>457200</xdr:rowOff>
        </xdr:to>
        <xdr:sp macro="" textlink="">
          <xdr:nvSpPr>
            <xdr:cNvPr id="15396" name="Check Box 36" hidden="1">
              <a:extLst>
                <a:ext uri="{63B3BB69-23CF-44E3-9099-C40C66FF867C}">
                  <a14:compatExt spid="_x0000_s15396"/>
                </a:ext>
                <a:ext uri="{FF2B5EF4-FFF2-40B4-BE49-F238E27FC236}">
                  <a16:creationId xmlns:a16="http://schemas.microsoft.com/office/drawing/2014/main" id="{00000000-0008-0000-0900-00002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NIE - nie składam oświadczenia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xdr:row>
          <xdr:rowOff>457200</xdr:rowOff>
        </xdr:from>
        <xdr:to>
          <xdr:col>6</xdr:col>
          <xdr:colOff>628650</xdr:colOff>
          <xdr:row>3</xdr:row>
          <xdr:rowOff>679450</xdr:rowOff>
        </xdr:to>
        <xdr:sp macro="" textlink="">
          <xdr:nvSpPr>
            <xdr:cNvPr id="15397" name="Check Box 37" hidden="1">
              <a:extLst>
                <a:ext uri="{63B3BB69-23CF-44E3-9099-C40C66FF867C}">
                  <a14:compatExt spid="_x0000_s15397"/>
                </a:ext>
                <a:ext uri="{FF2B5EF4-FFF2-40B4-BE49-F238E27FC236}">
                  <a16:creationId xmlns:a16="http://schemas.microsoft.com/office/drawing/2014/main" id="{00000000-0008-0000-0900-00002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NIE DOTYCZY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4</xdr:row>
          <xdr:rowOff>19050</xdr:rowOff>
        </xdr:from>
        <xdr:to>
          <xdr:col>6</xdr:col>
          <xdr:colOff>603250</xdr:colOff>
          <xdr:row>4</xdr:row>
          <xdr:rowOff>247650</xdr:rowOff>
        </xdr:to>
        <xdr:sp macro="" textlink="">
          <xdr:nvSpPr>
            <xdr:cNvPr id="15398" name="Check Box 38" hidden="1">
              <a:extLst>
                <a:ext uri="{63B3BB69-23CF-44E3-9099-C40C66FF867C}">
                  <a14:compatExt spid="_x0000_s15398"/>
                </a:ext>
                <a:ext uri="{FF2B5EF4-FFF2-40B4-BE49-F238E27FC236}">
                  <a16:creationId xmlns:a16="http://schemas.microsoft.com/office/drawing/2014/main" id="{00000000-0008-0000-0900-00002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TAK - składam oświadczenie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4</xdr:row>
          <xdr:rowOff>228600</xdr:rowOff>
        </xdr:from>
        <xdr:to>
          <xdr:col>6</xdr:col>
          <xdr:colOff>704850</xdr:colOff>
          <xdr:row>4</xdr:row>
          <xdr:rowOff>457200</xdr:rowOff>
        </xdr:to>
        <xdr:sp macro="" textlink="">
          <xdr:nvSpPr>
            <xdr:cNvPr id="15399" name="Check Box 39" hidden="1">
              <a:extLst>
                <a:ext uri="{63B3BB69-23CF-44E3-9099-C40C66FF867C}">
                  <a14:compatExt spid="_x0000_s15399"/>
                </a:ext>
                <a:ext uri="{FF2B5EF4-FFF2-40B4-BE49-F238E27FC236}">
                  <a16:creationId xmlns:a16="http://schemas.microsoft.com/office/drawing/2014/main" id="{00000000-0008-0000-0900-00002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NIE - nie składam oświadczenia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4</xdr:row>
          <xdr:rowOff>457200</xdr:rowOff>
        </xdr:from>
        <xdr:to>
          <xdr:col>6</xdr:col>
          <xdr:colOff>628650</xdr:colOff>
          <xdr:row>4</xdr:row>
          <xdr:rowOff>679450</xdr:rowOff>
        </xdr:to>
        <xdr:sp macro="" textlink="">
          <xdr:nvSpPr>
            <xdr:cNvPr id="15400" name="Check Box 40" hidden="1">
              <a:extLst>
                <a:ext uri="{63B3BB69-23CF-44E3-9099-C40C66FF867C}">
                  <a14:compatExt spid="_x0000_s15400"/>
                </a:ext>
                <a:ext uri="{FF2B5EF4-FFF2-40B4-BE49-F238E27FC236}">
                  <a16:creationId xmlns:a16="http://schemas.microsoft.com/office/drawing/2014/main" id="{00000000-0008-0000-0900-00002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NIE DOTYCZY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5</xdr:row>
          <xdr:rowOff>19050</xdr:rowOff>
        </xdr:from>
        <xdr:to>
          <xdr:col>6</xdr:col>
          <xdr:colOff>603250</xdr:colOff>
          <xdr:row>5</xdr:row>
          <xdr:rowOff>247650</xdr:rowOff>
        </xdr:to>
        <xdr:sp macro="" textlink="">
          <xdr:nvSpPr>
            <xdr:cNvPr id="15401" name="Check Box 41" hidden="1">
              <a:extLst>
                <a:ext uri="{63B3BB69-23CF-44E3-9099-C40C66FF867C}">
                  <a14:compatExt spid="_x0000_s15401"/>
                </a:ext>
                <a:ext uri="{FF2B5EF4-FFF2-40B4-BE49-F238E27FC236}">
                  <a16:creationId xmlns:a16="http://schemas.microsoft.com/office/drawing/2014/main" id="{00000000-0008-0000-0900-00002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TAK - składam oświadczenie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5</xdr:row>
          <xdr:rowOff>228600</xdr:rowOff>
        </xdr:from>
        <xdr:to>
          <xdr:col>6</xdr:col>
          <xdr:colOff>704850</xdr:colOff>
          <xdr:row>5</xdr:row>
          <xdr:rowOff>457200</xdr:rowOff>
        </xdr:to>
        <xdr:sp macro="" textlink="">
          <xdr:nvSpPr>
            <xdr:cNvPr id="15402" name="Check Box 42" hidden="1">
              <a:extLst>
                <a:ext uri="{63B3BB69-23CF-44E3-9099-C40C66FF867C}">
                  <a14:compatExt spid="_x0000_s15402"/>
                </a:ext>
                <a:ext uri="{FF2B5EF4-FFF2-40B4-BE49-F238E27FC236}">
                  <a16:creationId xmlns:a16="http://schemas.microsoft.com/office/drawing/2014/main" id="{00000000-0008-0000-0900-00002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NIE - nie składam oświadczenia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5</xdr:row>
          <xdr:rowOff>457200</xdr:rowOff>
        </xdr:from>
        <xdr:to>
          <xdr:col>6</xdr:col>
          <xdr:colOff>628650</xdr:colOff>
          <xdr:row>5</xdr:row>
          <xdr:rowOff>679450</xdr:rowOff>
        </xdr:to>
        <xdr:sp macro="" textlink="">
          <xdr:nvSpPr>
            <xdr:cNvPr id="15403" name="Check Box 43" hidden="1">
              <a:extLst>
                <a:ext uri="{63B3BB69-23CF-44E3-9099-C40C66FF867C}">
                  <a14:compatExt spid="_x0000_s15403"/>
                </a:ext>
                <a:ext uri="{FF2B5EF4-FFF2-40B4-BE49-F238E27FC236}">
                  <a16:creationId xmlns:a16="http://schemas.microsoft.com/office/drawing/2014/main" id="{00000000-0008-0000-0900-00002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NIE DOTYCZY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6</xdr:row>
          <xdr:rowOff>19050</xdr:rowOff>
        </xdr:from>
        <xdr:to>
          <xdr:col>6</xdr:col>
          <xdr:colOff>603250</xdr:colOff>
          <xdr:row>6</xdr:row>
          <xdr:rowOff>247650</xdr:rowOff>
        </xdr:to>
        <xdr:sp macro="" textlink="">
          <xdr:nvSpPr>
            <xdr:cNvPr id="15404" name="Check Box 44" hidden="1">
              <a:extLst>
                <a:ext uri="{63B3BB69-23CF-44E3-9099-C40C66FF867C}">
                  <a14:compatExt spid="_x0000_s15404"/>
                </a:ext>
                <a:ext uri="{FF2B5EF4-FFF2-40B4-BE49-F238E27FC236}">
                  <a16:creationId xmlns:a16="http://schemas.microsoft.com/office/drawing/2014/main" id="{00000000-0008-0000-0900-00002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TAK - składam oświadczenie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6</xdr:row>
          <xdr:rowOff>228600</xdr:rowOff>
        </xdr:from>
        <xdr:to>
          <xdr:col>6</xdr:col>
          <xdr:colOff>704850</xdr:colOff>
          <xdr:row>6</xdr:row>
          <xdr:rowOff>457200</xdr:rowOff>
        </xdr:to>
        <xdr:sp macro="" textlink="">
          <xdr:nvSpPr>
            <xdr:cNvPr id="15405" name="Check Box 45" hidden="1">
              <a:extLst>
                <a:ext uri="{63B3BB69-23CF-44E3-9099-C40C66FF867C}">
                  <a14:compatExt spid="_x0000_s15405"/>
                </a:ext>
                <a:ext uri="{FF2B5EF4-FFF2-40B4-BE49-F238E27FC236}">
                  <a16:creationId xmlns:a16="http://schemas.microsoft.com/office/drawing/2014/main" id="{00000000-0008-0000-0900-00002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NIE - nie składam oświadczenia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7</xdr:row>
          <xdr:rowOff>19050</xdr:rowOff>
        </xdr:from>
        <xdr:to>
          <xdr:col>6</xdr:col>
          <xdr:colOff>603250</xdr:colOff>
          <xdr:row>7</xdr:row>
          <xdr:rowOff>247650</xdr:rowOff>
        </xdr:to>
        <xdr:sp macro="" textlink="">
          <xdr:nvSpPr>
            <xdr:cNvPr id="15406" name="Check Box 46" hidden="1">
              <a:extLst>
                <a:ext uri="{63B3BB69-23CF-44E3-9099-C40C66FF867C}">
                  <a14:compatExt spid="_x0000_s15406"/>
                </a:ext>
                <a:ext uri="{FF2B5EF4-FFF2-40B4-BE49-F238E27FC236}">
                  <a16:creationId xmlns:a16="http://schemas.microsoft.com/office/drawing/2014/main" id="{00000000-0008-0000-0900-00002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TAK - składam oświadczenie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7</xdr:row>
          <xdr:rowOff>228600</xdr:rowOff>
        </xdr:from>
        <xdr:to>
          <xdr:col>6</xdr:col>
          <xdr:colOff>704850</xdr:colOff>
          <xdr:row>7</xdr:row>
          <xdr:rowOff>457200</xdr:rowOff>
        </xdr:to>
        <xdr:sp macro="" textlink="">
          <xdr:nvSpPr>
            <xdr:cNvPr id="15407" name="Check Box 47" hidden="1">
              <a:extLst>
                <a:ext uri="{63B3BB69-23CF-44E3-9099-C40C66FF867C}">
                  <a14:compatExt spid="_x0000_s15407"/>
                </a:ext>
                <a:ext uri="{FF2B5EF4-FFF2-40B4-BE49-F238E27FC236}">
                  <a16:creationId xmlns:a16="http://schemas.microsoft.com/office/drawing/2014/main" id="{00000000-0008-0000-0900-00002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NIE - nie składam oświadczenia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8</xdr:row>
          <xdr:rowOff>19050</xdr:rowOff>
        </xdr:from>
        <xdr:to>
          <xdr:col>6</xdr:col>
          <xdr:colOff>603250</xdr:colOff>
          <xdr:row>8</xdr:row>
          <xdr:rowOff>247650</xdr:rowOff>
        </xdr:to>
        <xdr:sp macro="" textlink="">
          <xdr:nvSpPr>
            <xdr:cNvPr id="15408" name="Check Box 48" hidden="1">
              <a:extLst>
                <a:ext uri="{63B3BB69-23CF-44E3-9099-C40C66FF867C}">
                  <a14:compatExt spid="_x0000_s15408"/>
                </a:ext>
                <a:ext uri="{FF2B5EF4-FFF2-40B4-BE49-F238E27FC236}">
                  <a16:creationId xmlns:a16="http://schemas.microsoft.com/office/drawing/2014/main" id="{00000000-0008-0000-0900-00003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TAK - składam oświadczenie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8</xdr:row>
          <xdr:rowOff>228600</xdr:rowOff>
        </xdr:from>
        <xdr:to>
          <xdr:col>6</xdr:col>
          <xdr:colOff>704850</xdr:colOff>
          <xdr:row>8</xdr:row>
          <xdr:rowOff>457200</xdr:rowOff>
        </xdr:to>
        <xdr:sp macro="" textlink="">
          <xdr:nvSpPr>
            <xdr:cNvPr id="15409" name="Check Box 49" hidden="1">
              <a:extLst>
                <a:ext uri="{63B3BB69-23CF-44E3-9099-C40C66FF867C}">
                  <a14:compatExt spid="_x0000_s15409"/>
                </a:ext>
                <a:ext uri="{FF2B5EF4-FFF2-40B4-BE49-F238E27FC236}">
                  <a16:creationId xmlns:a16="http://schemas.microsoft.com/office/drawing/2014/main" id="{00000000-0008-0000-0900-00003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NIE - nie składam oświadczenia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9</xdr:row>
          <xdr:rowOff>19050</xdr:rowOff>
        </xdr:from>
        <xdr:to>
          <xdr:col>6</xdr:col>
          <xdr:colOff>603250</xdr:colOff>
          <xdr:row>9</xdr:row>
          <xdr:rowOff>247650</xdr:rowOff>
        </xdr:to>
        <xdr:sp macro="" textlink="">
          <xdr:nvSpPr>
            <xdr:cNvPr id="15410" name="Check Box 50" hidden="1">
              <a:extLst>
                <a:ext uri="{63B3BB69-23CF-44E3-9099-C40C66FF867C}">
                  <a14:compatExt spid="_x0000_s15410"/>
                </a:ext>
                <a:ext uri="{FF2B5EF4-FFF2-40B4-BE49-F238E27FC236}">
                  <a16:creationId xmlns:a16="http://schemas.microsoft.com/office/drawing/2014/main" id="{00000000-0008-0000-0900-00003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TAK - składam oświadczenie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9</xdr:row>
          <xdr:rowOff>228600</xdr:rowOff>
        </xdr:from>
        <xdr:to>
          <xdr:col>6</xdr:col>
          <xdr:colOff>704850</xdr:colOff>
          <xdr:row>10</xdr:row>
          <xdr:rowOff>0</xdr:rowOff>
        </xdr:to>
        <xdr:sp macro="" textlink="">
          <xdr:nvSpPr>
            <xdr:cNvPr id="15411" name="Check Box 51" hidden="1">
              <a:extLst>
                <a:ext uri="{63B3BB69-23CF-44E3-9099-C40C66FF867C}">
                  <a14:compatExt spid="_x0000_s15411"/>
                </a:ext>
                <a:ext uri="{FF2B5EF4-FFF2-40B4-BE49-F238E27FC236}">
                  <a16:creationId xmlns:a16="http://schemas.microsoft.com/office/drawing/2014/main" id="{00000000-0008-0000-0900-00003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NIE - nie składam oświadczenia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10</xdr:row>
          <xdr:rowOff>19050</xdr:rowOff>
        </xdr:from>
        <xdr:to>
          <xdr:col>6</xdr:col>
          <xdr:colOff>603250</xdr:colOff>
          <xdr:row>10</xdr:row>
          <xdr:rowOff>247650</xdr:rowOff>
        </xdr:to>
        <xdr:sp macro="" textlink="">
          <xdr:nvSpPr>
            <xdr:cNvPr id="15412" name="Check Box 52" hidden="1">
              <a:extLst>
                <a:ext uri="{63B3BB69-23CF-44E3-9099-C40C66FF867C}">
                  <a14:compatExt spid="_x0000_s15412"/>
                </a:ext>
                <a:ext uri="{FF2B5EF4-FFF2-40B4-BE49-F238E27FC236}">
                  <a16:creationId xmlns:a16="http://schemas.microsoft.com/office/drawing/2014/main" id="{00000000-0008-0000-0900-00003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TAK - składam oświadczenie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10</xdr:row>
          <xdr:rowOff>228600</xdr:rowOff>
        </xdr:from>
        <xdr:to>
          <xdr:col>6</xdr:col>
          <xdr:colOff>704850</xdr:colOff>
          <xdr:row>10</xdr:row>
          <xdr:rowOff>457200</xdr:rowOff>
        </xdr:to>
        <xdr:sp macro="" textlink="">
          <xdr:nvSpPr>
            <xdr:cNvPr id="15413" name="Check Box 53" hidden="1">
              <a:extLst>
                <a:ext uri="{63B3BB69-23CF-44E3-9099-C40C66FF867C}">
                  <a14:compatExt spid="_x0000_s15413"/>
                </a:ext>
                <a:ext uri="{FF2B5EF4-FFF2-40B4-BE49-F238E27FC236}">
                  <a16:creationId xmlns:a16="http://schemas.microsoft.com/office/drawing/2014/main" id="{00000000-0008-0000-0900-00003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NIE - nie składam oświadczenia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11</xdr:row>
          <xdr:rowOff>19050</xdr:rowOff>
        </xdr:from>
        <xdr:to>
          <xdr:col>6</xdr:col>
          <xdr:colOff>603250</xdr:colOff>
          <xdr:row>11</xdr:row>
          <xdr:rowOff>247650</xdr:rowOff>
        </xdr:to>
        <xdr:sp macro="" textlink="">
          <xdr:nvSpPr>
            <xdr:cNvPr id="15414" name="Check Box 54" hidden="1">
              <a:extLst>
                <a:ext uri="{63B3BB69-23CF-44E3-9099-C40C66FF867C}">
                  <a14:compatExt spid="_x0000_s15414"/>
                </a:ext>
                <a:ext uri="{FF2B5EF4-FFF2-40B4-BE49-F238E27FC236}">
                  <a16:creationId xmlns:a16="http://schemas.microsoft.com/office/drawing/2014/main" id="{00000000-0008-0000-0900-00003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TAK - składam oświadczenie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11</xdr:row>
          <xdr:rowOff>228600</xdr:rowOff>
        </xdr:from>
        <xdr:to>
          <xdr:col>6</xdr:col>
          <xdr:colOff>704850</xdr:colOff>
          <xdr:row>11</xdr:row>
          <xdr:rowOff>457200</xdr:rowOff>
        </xdr:to>
        <xdr:sp macro="" textlink="">
          <xdr:nvSpPr>
            <xdr:cNvPr id="15415" name="Check Box 55" hidden="1">
              <a:extLst>
                <a:ext uri="{63B3BB69-23CF-44E3-9099-C40C66FF867C}">
                  <a14:compatExt spid="_x0000_s15415"/>
                </a:ext>
                <a:ext uri="{FF2B5EF4-FFF2-40B4-BE49-F238E27FC236}">
                  <a16:creationId xmlns:a16="http://schemas.microsoft.com/office/drawing/2014/main" id="{00000000-0008-0000-0900-00003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NIE - nie składam oświadczenia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12</xdr:row>
          <xdr:rowOff>19050</xdr:rowOff>
        </xdr:from>
        <xdr:to>
          <xdr:col>6</xdr:col>
          <xdr:colOff>603250</xdr:colOff>
          <xdr:row>12</xdr:row>
          <xdr:rowOff>247650</xdr:rowOff>
        </xdr:to>
        <xdr:sp macro="" textlink="">
          <xdr:nvSpPr>
            <xdr:cNvPr id="15416" name="Check Box 56" hidden="1">
              <a:extLst>
                <a:ext uri="{63B3BB69-23CF-44E3-9099-C40C66FF867C}">
                  <a14:compatExt spid="_x0000_s15416"/>
                </a:ext>
                <a:ext uri="{FF2B5EF4-FFF2-40B4-BE49-F238E27FC236}">
                  <a16:creationId xmlns:a16="http://schemas.microsoft.com/office/drawing/2014/main" id="{00000000-0008-0000-0900-00003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TAK - składam oświadczenie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12</xdr:row>
          <xdr:rowOff>228600</xdr:rowOff>
        </xdr:from>
        <xdr:to>
          <xdr:col>6</xdr:col>
          <xdr:colOff>704850</xdr:colOff>
          <xdr:row>12</xdr:row>
          <xdr:rowOff>457200</xdr:rowOff>
        </xdr:to>
        <xdr:sp macro="" textlink="">
          <xdr:nvSpPr>
            <xdr:cNvPr id="15417" name="Check Box 57" hidden="1">
              <a:extLst>
                <a:ext uri="{63B3BB69-23CF-44E3-9099-C40C66FF867C}">
                  <a14:compatExt spid="_x0000_s15417"/>
                </a:ext>
                <a:ext uri="{FF2B5EF4-FFF2-40B4-BE49-F238E27FC236}">
                  <a16:creationId xmlns:a16="http://schemas.microsoft.com/office/drawing/2014/main" id="{00000000-0008-0000-0900-00003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NIE - nie składam oświadczenia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12</xdr:row>
          <xdr:rowOff>457200</xdr:rowOff>
        </xdr:from>
        <xdr:to>
          <xdr:col>6</xdr:col>
          <xdr:colOff>628650</xdr:colOff>
          <xdr:row>12</xdr:row>
          <xdr:rowOff>679450</xdr:rowOff>
        </xdr:to>
        <xdr:sp macro="" textlink="">
          <xdr:nvSpPr>
            <xdr:cNvPr id="15418" name="Check Box 58" hidden="1">
              <a:extLst>
                <a:ext uri="{63B3BB69-23CF-44E3-9099-C40C66FF867C}">
                  <a14:compatExt spid="_x0000_s15418"/>
                </a:ext>
                <a:ext uri="{FF2B5EF4-FFF2-40B4-BE49-F238E27FC236}">
                  <a16:creationId xmlns:a16="http://schemas.microsoft.com/office/drawing/2014/main" id="{00000000-0008-0000-0900-00003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NIE DOTYCZY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13</xdr:row>
          <xdr:rowOff>19050</xdr:rowOff>
        </xdr:from>
        <xdr:to>
          <xdr:col>6</xdr:col>
          <xdr:colOff>603250</xdr:colOff>
          <xdr:row>13</xdr:row>
          <xdr:rowOff>247650</xdr:rowOff>
        </xdr:to>
        <xdr:sp macro="" textlink="">
          <xdr:nvSpPr>
            <xdr:cNvPr id="15419" name="Check Box 59" hidden="1">
              <a:extLst>
                <a:ext uri="{63B3BB69-23CF-44E3-9099-C40C66FF867C}">
                  <a14:compatExt spid="_x0000_s15419"/>
                </a:ext>
                <a:ext uri="{FF2B5EF4-FFF2-40B4-BE49-F238E27FC236}">
                  <a16:creationId xmlns:a16="http://schemas.microsoft.com/office/drawing/2014/main" id="{00000000-0008-0000-0900-00003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TAK - składam oświadczenie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13</xdr:row>
          <xdr:rowOff>228600</xdr:rowOff>
        </xdr:from>
        <xdr:to>
          <xdr:col>6</xdr:col>
          <xdr:colOff>704850</xdr:colOff>
          <xdr:row>13</xdr:row>
          <xdr:rowOff>457200</xdr:rowOff>
        </xdr:to>
        <xdr:sp macro="" textlink="">
          <xdr:nvSpPr>
            <xdr:cNvPr id="15420" name="Check Box 60" hidden="1">
              <a:extLst>
                <a:ext uri="{63B3BB69-23CF-44E3-9099-C40C66FF867C}">
                  <a14:compatExt spid="_x0000_s15420"/>
                </a:ext>
                <a:ext uri="{FF2B5EF4-FFF2-40B4-BE49-F238E27FC236}">
                  <a16:creationId xmlns:a16="http://schemas.microsoft.com/office/drawing/2014/main" id="{00000000-0008-0000-0900-00003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NIE - nie składam oświadczenia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14</xdr:row>
          <xdr:rowOff>19050</xdr:rowOff>
        </xdr:from>
        <xdr:to>
          <xdr:col>6</xdr:col>
          <xdr:colOff>603250</xdr:colOff>
          <xdr:row>14</xdr:row>
          <xdr:rowOff>247650</xdr:rowOff>
        </xdr:to>
        <xdr:sp macro="" textlink="">
          <xdr:nvSpPr>
            <xdr:cNvPr id="15421" name="Check Box 61" hidden="1">
              <a:extLst>
                <a:ext uri="{63B3BB69-23CF-44E3-9099-C40C66FF867C}">
                  <a14:compatExt spid="_x0000_s15421"/>
                </a:ext>
                <a:ext uri="{FF2B5EF4-FFF2-40B4-BE49-F238E27FC236}">
                  <a16:creationId xmlns:a16="http://schemas.microsoft.com/office/drawing/2014/main" id="{00000000-0008-0000-0900-00003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TAK - składam oświadczenie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14</xdr:row>
          <xdr:rowOff>228600</xdr:rowOff>
        </xdr:from>
        <xdr:to>
          <xdr:col>6</xdr:col>
          <xdr:colOff>704850</xdr:colOff>
          <xdr:row>14</xdr:row>
          <xdr:rowOff>457200</xdr:rowOff>
        </xdr:to>
        <xdr:sp macro="" textlink="">
          <xdr:nvSpPr>
            <xdr:cNvPr id="15422" name="Check Box 62" hidden="1">
              <a:extLst>
                <a:ext uri="{63B3BB69-23CF-44E3-9099-C40C66FF867C}">
                  <a14:compatExt spid="_x0000_s15422"/>
                </a:ext>
                <a:ext uri="{FF2B5EF4-FFF2-40B4-BE49-F238E27FC236}">
                  <a16:creationId xmlns:a16="http://schemas.microsoft.com/office/drawing/2014/main" id="{00000000-0008-0000-0900-00003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NIE - nie składam oświadczenia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15</xdr:row>
          <xdr:rowOff>19050</xdr:rowOff>
        </xdr:from>
        <xdr:to>
          <xdr:col>6</xdr:col>
          <xdr:colOff>603250</xdr:colOff>
          <xdr:row>15</xdr:row>
          <xdr:rowOff>247650</xdr:rowOff>
        </xdr:to>
        <xdr:sp macro="" textlink="">
          <xdr:nvSpPr>
            <xdr:cNvPr id="15423" name="Check Box 63" hidden="1">
              <a:extLst>
                <a:ext uri="{63B3BB69-23CF-44E3-9099-C40C66FF867C}">
                  <a14:compatExt spid="_x0000_s15423"/>
                </a:ext>
                <a:ext uri="{FF2B5EF4-FFF2-40B4-BE49-F238E27FC236}">
                  <a16:creationId xmlns:a16="http://schemas.microsoft.com/office/drawing/2014/main" id="{00000000-0008-0000-0900-00003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TAK - składam oświadczenie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15</xdr:row>
          <xdr:rowOff>228600</xdr:rowOff>
        </xdr:from>
        <xdr:to>
          <xdr:col>6</xdr:col>
          <xdr:colOff>704850</xdr:colOff>
          <xdr:row>15</xdr:row>
          <xdr:rowOff>457200</xdr:rowOff>
        </xdr:to>
        <xdr:sp macro="" textlink="">
          <xdr:nvSpPr>
            <xdr:cNvPr id="15424" name="Check Box 64" hidden="1">
              <a:extLst>
                <a:ext uri="{63B3BB69-23CF-44E3-9099-C40C66FF867C}">
                  <a14:compatExt spid="_x0000_s15424"/>
                </a:ext>
                <a:ext uri="{FF2B5EF4-FFF2-40B4-BE49-F238E27FC236}">
                  <a16:creationId xmlns:a16="http://schemas.microsoft.com/office/drawing/2014/main" id="{00000000-0008-0000-0900-00004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NIE - nie składam oświadczenia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16</xdr:row>
          <xdr:rowOff>19050</xdr:rowOff>
        </xdr:from>
        <xdr:to>
          <xdr:col>6</xdr:col>
          <xdr:colOff>603250</xdr:colOff>
          <xdr:row>16</xdr:row>
          <xdr:rowOff>247650</xdr:rowOff>
        </xdr:to>
        <xdr:sp macro="" textlink="">
          <xdr:nvSpPr>
            <xdr:cNvPr id="15425" name="Check Box 65" hidden="1">
              <a:extLst>
                <a:ext uri="{63B3BB69-23CF-44E3-9099-C40C66FF867C}">
                  <a14:compatExt spid="_x0000_s15425"/>
                </a:ext>
                <a:ext uri="{FF2B5EF4-FFF2-40B4-BE49-F238E27FC236}">
                  <a16:creationId xmlns:a16="http://schemas.microsoft.com/office/drawing/2014/main" id="{00000000-0008-0000-0900-00004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TAK - składam oświadczenie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16</xdr:row>
          <xdr:rowOff>228600</xdr:rowOff>
        </xdr:from>
        <xdr:to>
          <xdr:col>6</xdr:col>
          <xdr:colOff>704850</xdr:colOff>
          <xdr:row>16</xdr:row>
          <xdr:rowOff>457200</xdr:rowOff>
        </xdr:to>
        <xdr:sp macro="" textlink="">
          <xdr:nvSpPr>
            <xdr:cNvPr id="15426" name="Check Box 66" hidden="1">
              <a:extLst>
                <a:ext uri="{63B3BB69-23CF-44E3-9099-C40C66FF867C}">
                  <a14:compatExt spid="_x0000_s15426"/>
                </a:ext>
                <a:ext uri="{FF2B5EF4-FFF2-40B4-BE49-F238E27FC236}">
                  <a16:creationId xmlns:a16="http://schemas.microsoft.com/office/drawing/2014/main" id="{00000000-0008-0000-0900-00004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NIE - nie składam oświadczenia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17</xdr:row>
          <xdr:rowOff>19050</xdr:rowOff>
        </xdr:from>
        <xdr:to>
          <xdr:col>6</xdr:col>
          <xdr:colOff>603250</xdr:colOff>
          <xdr:row>17</xdr:row>
          <xdr:rowOff>247650</xdr:rowOff>
        </xdr:to>
        <xdr:sp macro="" textlink="">
          <xdr:nvSpPr>
            <xdr:cNvPr id="15427" name="Check Box 67" hidden="1">
              <a:extLst>
                <a:ext uri="{63B3BB69-23CF-44E3-9099-C40C66FF867C}">
                  <a14:compatExt spid="_x0000_s15427"/>
                </a:ext>
                <a:ext uri="{FF2B5EF4-FFF2-40B4-BE49-F238E27FC236}">
                  <a16:creationId xmlns:a16="http://schemas.microsoft.com/office/drawing/2014/main" id="{00000000-0008-0000-0900-00004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TAK - składam oświadczenie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17</xdr:row>
          <xdr:rowOff>228600</xdr:rowOff>
        </xdr:from>
        <xdr:to>
          <xdr:col>6</xdr:col>
          <xdr:colOff>704850</xdr:colOff>
          <xdr:row>17</xdr:row>
          <xdr:rowOff>457200</xdr:rowOff>
        </xdr:to>
        <xdr:sp macro="" textlink="">
          <xdr:nvSpPr>
            <xdr:cNvPr id="15428" name="Check Box 68" hidden="1">
              <a:extLst>
                <a:ext uri="{63B3BB69-23CF-44E3-9099-C40C66FF867C}">
                  <a14:compatExt spid="_x0000_s15428"/>
                </a:ext>
                <a:ext uri="{FF2B5EF4-FFF2-40B4-BE49-F238E27FC236}">
                  <a16:creationId xmlns:a16="http://schemas.microsoft.com/office/drawing/2014/main" id="{00000000-0008-0000-0900-00004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NIE - nie składam oświadczenia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18</xdr:row>
          <xdr:rowOff>19050</xdr:rowOff>
        </xdr:from>
        <xdr:to>
          <xdr:col>6</xdr:col>
          <xdr:colOff>603250</xdr:colOff>
          <xdr:row>18</xdr:row>
          <xdr:rowOff>247650</xdr:rowOff>
        </xdr:to>
        <xdr:sp macro="" textlink="">
          <xdr:nvSpPr>
            <xdr:cNvPr id="15429" name="Check Box 69" hidden="1">
              <a:extLst>
                <a:ext uri="{63B3BB69-23CF-44E3-9099-C40C66FF867C}">
                  <a14:compatExt spid="_x0000_s15429"/>
                </a:ext>
                <a:ext uri="{FF2B5EF4-FFF2-40B4-BE49-F238E27FC236}">
                  <a16:creationId xmlns:a16="http://schemas.microsoft.com/office/drawing/2014/main" id="{00000000-0008-0000-0900-00004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TAK - składam oświadczenie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18</xdr:row>
          <xdr:rowOff>228600</xdr:rowOff>
        </xdr:from>
        <xdr:to>
          <xdr:col>6</xdr:col>
          <xdr:colOff>704850</xdr:colOff>
          <xdr:row>18</xdr:row>
          <xdr:rowOff>457200</xdr:rowOff>
        </xdr:to>
        <xdr:sp macro="" textlink="">
          <xdr:nvSpPr>
            <xdr:cNvPr id="15430" name="Check Box 70" hidden="1">
              <a:extLst>
                <a:ext uri="{63B3BB69-23CF-44E3-9099-C40C66FF867C}">
                  <a14:compatExt spid="_x0000_s15430"/>
                </a:ext>
                <a:ext uri="{FF2B5EF4-FFF2-40B4-BE49-F238E27FC236}">
                  <a16:creationId xmlns:a16="http://schemas.microsoft.com/office/drawing/2014/main" id="{00000000-0008-0000-0900-00004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NIE - nie składam oświadczenia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6350</xdr:colOff>
          <xdr:row>19</xdr:row>
          <xdr:rowOff>31750</xdr:rowOff>
        </xdr:from>
        <xdr:to>
          <xdr:col>6</xdr:col>
          <xdr:colOff>501650</xdr:colOff>
          <xdr:row>19</xdr:row>
          <xdr:rowOff>260350</xdr:rowOff>
        </xdr:to>
        <xdr:sp macro="" textlink="">
          <xdr:nvSpPr>
            <xdr:cNvPr id="15431" name="Check Box 71" hidden="1">
              <a:extLst>
                <a:ext uri="{63B3BB69-23CF-44E3-9099-C40C66FF867C}">
                  <a14:compatExt spid="_x0000_s15431"/>
                </a:ext>
                <a:ext uri="{FF2B5EF4-FFF2-40B4-BE49-F238E27FC236}">
                  <a16:creationId xmlns:a16="http://schemas.microsoft.com/office/drawing/2014/main" id="{00000000-0008-0000-0900-00004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TAK - zobowiązuje się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19</xdr:row>
          <xdr:rowOff>247650</xdr:rowOff>
        </xdr:from>
        <xdr:to>
          <xdr:col>6</xdr:col>
          <xdr:colOff>749300</xdr:colOff>
          <xdr:row>19</xdr:row>
          <xdr:rowOff>508000</xdr:rowOff>
        </xdr:to>
        <xdr:sp macro="" textlink="">
          <xdr:nvSpPr>
            <xdr:cNvPr id="15432" name="Check Box 72" hidden="1">
              <a:extLst>
                <a:ext uri="{63B3BB69-23CF-44E3-9099-C40C66FF867C}">
                  <a14:compatExt spid="_x0000_s15432"/>
                </a:ext>
                <a:ext uri="{FF2B5EF4-FFF2-40B4-BE49-F238E27FC236}">
                  <a16:creationId xmlns:a16="http://schemas.microsoft.com/office/drawing/2014/main" id="{00000000-0008-0000-0900-00004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NIE - nie zobowiązuje się</a:t>
              </a:r>
            </a:p>
          </xdr:txBody>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863600</xdr:colOff>
          <xdr:row>1</xdr:row>
          <xdr:rowOff>19050</xdr:rowOff>
        </xdr:from>
        <xdr:to>
          <xdr:col>6</xdr:col>
          <xdr:colOff>1143000</xdr:colOff>
          <xdr:row>1</xdr:row>
          <xdr:rowOff>228600</xdr:rowOff>
        </xdr:to>
        <xdr:sp macro="" textlink="">
          <xdr:nvSpPr>
            <xdr:cNvPr id="20481" name="Check Box 1" hidden="1">
              <a:extLst>
                <a:ext uri="{63B3BB69-23CF-44E3-9099-C40C66FF867C}">
                  <a14:compatExt spid="_x0000_s20481"/>
                </a:ext>
                <a:ext uri="{FF2B5EF4-FFF2-40B4-BE49-F238E27FC236}">
                  <a16:creationId xmlns:a16="http://schemas.microsoft.com/office/drawing/2014/main" id="{00000000-0008-0000-0B00-000001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869950</xdr:colOff>
          <xdr:row>1</xdr:row>
          <xdr:rowOff>158750</xdr:rowOff>
        </xdr:from>
        <xdr:to>
          <xdr:col>6</xdr:col>
          <xdr:colOff>1143000</xdr:colOff>
          <xdr:row>1</xdr:row>
          <xdr:rowOff>368300</xdr:rowOff>
        </xdr:to>
        <xdr:sp macro="" textlink="">
          <xdr:nvSpPr>
            <xdr:cNvPr id="20482" name="Check Box 2" hidden="1">
              <a:extLst>
                <a:ext uri="{63B3BB69-23CF-44E3-9099-C40C66FF867C}">
                  <a14:compatExt spid="_x0000_s20482"/>
                </a:ext>
                <a:ext uri="{FF2B5EF4-FFF2-40B4-BE49-F238E27FC236}">
                  <a16:creationId xmlns:a16="http://schemas.microsoft.com/office/drawing/2014/main" id="{00000000-0008-0000-0B00-000002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469900</xdr:colOff>
          <xdr:row>3</xdr:row>
          <xdr:rowOff>101600</xdr:rowOff>
        </xdr:from>
        <xdr:to>
          <xdr:col>6</xdr:col>
          <xdr:colOff>717550</xdr:colOff>
          <xdr:row>3</xdr:row>
          <xdr:rowOff>311150</xdr:rowOff>
        </xdr:to>
        <xdr:sp macro="" textlink="">
          <xdr:nvSpPr>
            <xdr:cNvPr id="20483" name="Check Box 3" hidden="1">
              <a:extLst>
                <a:ext uri="{63B3BB69-23CF-44E3-9099-C40C66FF867C}">
                  <a14:compatExt spid="_x0000_s20483"/>
                </a:ext>
                <a:ext uri="{FF2B5EF4-FFF2-40B4-BE49-F238E27FC236}">
                  <a16:creationId xmlns:a16="http://schemas.microsoft.com/office/drawing/2014/main" id="{00000000-0008-0000-0B00-000003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469900</xdr:colOff>
          <xdr:row>5</xdr:row>
          <xdr:rowOff>101600</xdr:rowOff>
        </xdr:from>
        <xdr:to>
          <xdr:col>6</xdr:col>
          <xdr:colOff>717550</xdr:colOff>
          <xdr:row>5</xdr:row>
          <xdr:rowOff>311150</xdr:rowOff>
        </xdr:to>
        <xdr:sp macro="" textlink="">
          <xdr:nvSpPr>
            <xdr:cNvPr id="20484" name="Check Box 4" hidden="1">
              <a:extLst>
                <a:ext uri="{63B3BB69-23CF-44E3-9099-C40C66FF867C}">
                  <a14:compatExt spid="_x0000_s20484"/>
                </a:ext>
                <a:ext uri="{FF2B5EF4-FFF2-40B4-BE49-F238E27FC236}">
                  <a16:creationId xmlns:a16="http://schemas.microsoft.com/office/drawing/2014/main" id="{00000000-0008-0000-0B00-000004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469900</xdr:colOff>
          <xdr:row>6</xdr:row>
          <xdr:rowOff>101600</xdr:rowOff>
        </xdr:from>
        <xdr:to>
          <xdr:col>6</xdr:col>
          <xdr:colOff>717550</xdr:colOff>
          <xdr:row>6</xdr:row>
          <xdr:rowOff>311150</xdr:rowOff>
        </xdr:to>
        <xdr:sp macro="" textlink="">
          <xdr:nvSpPr>
            <xdr:cNvPr id="20485" name="Check Box 5" hidden="1">
              <a:extLst>
                <a:ext uri="{63B3BB69-23CF-44E3-9099-C40C66FF867C}">
                  <a14:compatExt spid="_x0000_s20485"/>
                </a:ext>
                <a:ext uri="{FF2B5EF4-FFF2-40B4-BE49-F238E27FC236}">
                  <a16:creationId xmlns:a16="http://schemas.microsoft.com/office/drawing/2014/main" id="{00000000-0008-0000-0B00-000005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469900</xdr:colOff>
          <xdr:row>7</xdr:row>
          <xdr:rowOff>101600</xdr:rowOff>
        </xdr:from>
        <xdr:to>
          <xdr:col>6</xdr:col>
          <xdr:colOff>717550</xdr:colOff>
          <xdr:row>7</xdr:row>
          <xdr:rowOff>311150</xdr:rowOff>
        </xdr:to>
        <xdr:sp macro="" textlink="">
          <xdr:nvSpPr>
            <xdr:cNvPr id="20486" name="Check Box 6" hidden="1">
              <a:extLst>
                <a:ext uri="{63B3BB69-23CF-44E3-9099-C40C66FF867C}">
                  <a14:compatExt spid="_x0000_s20486"/>
                </a:ext>
                <a:ext uri="{FF2B5EF4-FFF2-40B4-BE49-F238E27FC236}">
                  <a16:creationId xmlns:a16="http://schemas.microsoft.com/office/drawing/2014/main" id="{00000000-0008-0000-0B00-000006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469900</xdr:colOff>
          <xdr:row>8</xdr:row>
          <xdr:rowOff>101600</xdr:rowOff>
        </xdr:from>
        <xdr:to>
          <xdr:col>6</xdr:col>
          <xdr:colOff>717550</xdr:colOff>
          <xdr:row>8</xdr:row>
          <xdr:rowOff>311150</xdr:rowOff>
        </xdr:to>
        <xdr:sp macro="" textlink="">
          <xdr:nvSpPr>
            <xdr:cNvPr id="20487" name="Check Box 7" hidden="1">
              <a:extLst>
                <a:ext uri="{63B3BB69-23CF-44E3-9099-C40C66FF867C}">
                  <a14:compatExt spid="_x0000_s20487"/>
                </a:ext>
                <a:ext uri="{FF2B5EF4-FFF2-40B4-BE49-F238E27FC236}">
                  <a16:creationId xmlns:a16="http://schemas.microsoft.com/office/drawing/2014/main" id="{00000000-0008-0000-0B00-000007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469900</xdr:colOff>
          <xdr:row>10</xdr:row>
          <xdr:rowOff>101600</xdr:rowOff>
        </xdr:from>
        <xdr:to>
          <xdr:col>6</xdr:col>
          <xdr:colOff>717550</xdr:colOff>
          <xdr:row>10</xdr:row>
          <xdr:rowOff>311150</xdr:rowOff>
        </xdr:to>
        <xdr:sp macro="" textlink="">
          <xdr:nvSpPr>
            <xdr:cNvPr id="20488" name="Check Box 8" hidden="1">
              <a:extLst>
                <a:ext uri="{63B3BB69-23CF-44E3-9099-C40C66FF867C}">
                  <a14:compatExt spid="_x0000_s20488"/>
                </a:ext>
                <a:ext uri="{FF2B5EF4-FFF2-40B4-BE49-F238E27FC236}">
                  <a16:creationId xmlns:a16="http://schemas.microsoft.com/office/drawing/2014/main" id="{00000000-0008-0000-0B00-000008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469900</xdr:colOff>
          <xdr:row>11</xdr:row>
          <xdr:rowOff>101600</xdr:rowOff>
        </xdr:from>
        <xdr:to>
          <xdr:col>6</xdr:col>
          <xdr:colOff>717550</xdr:colOff>
          <xdr:row>11</xdr:row>
          <xdr:rowOff>311150</xdr:rowOff>
        </xdr:to>
        <xdr:sp macro="" textlink="">
          <xdr:nvSpPr>
            <xdr:cNvPr id="20489" name="Check Box 9" hidden="1">
              <a:extLst>
                <a:ext uri="{63B3BB69-23CF-44E3-9099-C40C66FF867C}">
                  <a14:compatExt spid="_x0000_s20489"/>
                </a:ext>
                <a:ext uri="{FF2B5EF4-FFF2-40B4-BE49-F238E27FC236}">
                  <a16:creationId xmlns:a16="http://schemas.microsoft.com/office/drawing/2014/main" id="{00000000-0008-0000-0B00-000009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469900</xdr:colOff>
          <xdr:row>12</xdr:row>
          <xdr:rowOff>101600</xdr:rowOff>
        </xdr:from>
        <xdr:to>
          <xdr:col>6</xdr:col>
          <xdr:colOff>717550</xdr:colOff>
          <xdr:row>12</xdr:row>
          <xdr:rowOff>311150</xdr:rowOff>
        </xdr:to>
        <xdr:sp macro="" textlink="">
          <xdr:nvSpPr>
            <xdr:cNvPr id="20490" name="Check Box 10" hidden="1">
              <a:extLst>
                <a:ext uri="{63B3BB69-23CF-44E3-9099-C40C66FF867C}">
                  <a14:compatExt spid="_x0000_s20490"/>
                </a:ext>
                <a:ext uri="{FF2B5EF4-FFF2-40B4-BE49-F238E27FC236}">
                  <a16:creationId xmlns:a16="http://schemas.microsoft.com/office/drawing/2014/main" id="{00000000-0008-0000-0B00-00000A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469900</xdr:colOff>
          <xdr:row>13</xdr:row>
          <xdr:rowOff>101600</xdr:rowOff>
        </xdr:from>
        <xdr:to>
          <xdr:col>6</xdr:col>
          <xdr:colOff>717550</xdr:colOff>
          <xdr:row>13</xdr:row>
          <xdr:rowOff>311150</xdr:rowOff>
        </xdr:to>
        <xdr:sp macro="" textlink="">
          <xdr:nvSpPr>
            <xdr:cNvPr id="20491" name="Check Box 11" hidden="1">
              <a:extLst>
                <a:ext uri="{63B3BB69-23CF-44E3-9099-C40C66FF867C}">
                  <a14:compatExt spid="_x0000_s20491"/>
                </a:ext>
                <a:ext uri="{FF2B5EF4-FFF2-40B4-BE49-F238E27FC236}">
                  <a16:creationId xmlns:a16="http://schemas.microsoft.com/office/drawing/2014/main" id="{00000000-0008-0000-0B00-00000B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469900</xdr:colOff>
          <xdr:row>14</xdr:row>
          <xdr:rowOff>101600</xdr:rowOff>
        </xdr:from>
        <xdr:to>
          <xdr:col>6</xdr:col>
          <xdr:colOff>717550</xdr:colOff>
          <xdr:row>14</xdr:row>
          <xdr:rowOff>311150</xdr:rowOff>
        </xdr:to>
        <xdr:sp macro="" textlink="">
          <xdr:nvSpPr>
            <xdr:cNvPr id="20492" name="Check Box 12" hidden="1">
              <a:extLst>
                <a:ext uri="{63B3BB69-23CF-44E3-9099-C40C66FF867C}">
                  <a14:compatExt spid="_x0000_s20492"/>
                </a:ext>
                <a:ext uri="{FF2B5EF4-FFF2-40B4-BE49-F238E27FC236}">
                  <a16:creationId xmlns:a16="http://schemas.microsoft.com/office/drawing/2014/main" id="{00000000-0008-0000-0B00-00000C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469900</xdr:colOff>
          <xdr:row>14</xdr:row>
          <xdr:rowOff>679450</xdr:rowOff>
        </xdr:from>
        <xdr:to>
          <xdr:col>6</xdr:col>
          <xdr:colOff>711200</xdr:colOff>
          <xdr:row>15</xdr:row>
          <xdr:rowOff>184150</xdr:rowOff>
        </xdr:to>
        <xdr:sp macro="" textlink="">
          <xdr:nvSpPr>
            <xdr:cNvPr id="20493" name="Check Box 13" hidden="1">
              <a:extLst>
                <a:ext uri="{63B3BB69-23CF-44E3-9099-C40C66FF867C}">
                  <a14:compatExt spid="_x0000_s20493"/>
                </a:ext>
                <a:ext uri="{FF2B5EF4-FFF2-40B4-BE49-F238E27FC236}">
                  <a16:creationId xmlns:a16="http://schemas.microsoft.com/office/drawing/2014/main" id="{00000000-0008-0000-0B00-00000D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469900</xdr:colOff>
          <xdr:row>16</xdr:row>
          <xdr:rowOff>190500</xdr:rowOff>
        </xdr:from>
        <xdr:to>
          <xdr:col>6</xdr:col>
          <xdr:colOff>717550</xdr:colOff>
          <xdr:row>16</xdr:row>
          <xdr:rowOff>393700</xdr:rowOff>
        </xdr:to>
        <xdr:sp macro="" textlink="">
          <xdr:nvSpPr>
            <xdr:cNvPr id="20494" name="Check Box 14" hidden="1">
              <a:extLst>
                <a:ext uri="{63B3BB69-23CF-44E3-9099-C40C66FF867C}">
                  <a14:compatExt spid="_x0000_s20494"/>
                </a:ext>
                <a:ext uri="{FF2B5EF4-FFF2-40B4-BE49-F238E27FC236}">
                  <a16:creationId xmlns:a16="http://schemas.microsoft.com/office/drawing/2014/main" id="{00000000-0008-0000-0B00-00000E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469900</xdr:colOff>
          <xdr:row>17</xdr:row>
          <xdr:rowOff>190500</xdr:rowOff>
        </xdr:from>
        <xdr:to>
          <xdr:col>6</xdr:col>
          <xdr:colOff>717550</xdr:colOff>
          <xdr:row>17</xdr:row>
          <xdr:rowOff>393700</xdr:rowOff>
        </xdr:to>
        <xdr:sp macro="" textlink="">
          <xdr:nvSpPr>
            <xdr:cNvPr id="20495" name="Check Box 15" hidden="1">
              <a:extLst>
                <a:ext uri="{63B3BB69-23CF-44E3-9099-C40C66FF867C}">
                  <a14:compatExt spid="_x0000_s20495"/>
                </a:ext>
                <a:ext uri="{FF2B5EF4-FFF2-40B4-BE49-F238E27FC236}">
                  <a16:creationId xmlns:a16="http://schemas.microsoft.com/office/drawing/2014/main" id="{00000000-0008-0000-0B00-00000F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469900</xdr:colOff>
          <xdr:row>18</xdr:row>
          <xdr:rowOff>190500</xdr:rowOff>
        </xdr:from>
        <xdr:to>
          <xdr:col>6</xdr:col>
          <xdr:colOff>717550</xdr:colOff>
          <xdr:row>18</xdr:row>
          <xdr:rowOff>393700</xdr:rowOff>
        </xdr:to>
        <xdr:sp macro="" textlink="">
          <xdr:nvSpPr>
            <xdr:cNvPr id="20496" name="Check Box 16" hidden="1">
              <a:extLst>
                <a:ext uri="{63B3BB69-23CF-44E3-9099-C40C66FF867C}">
                  <a14:compatExt spid="_x0000_s20496"/>
                </a:ext>
                <a:ext uri="{FF2B5EF4-FFF2-40B4-BE49-F238E27FC236}">
                  <a16:creationId xmlns:a16="http://schemas.microsoft.com/office/drawing/2014/main" id="{00000000-0008-0000-0B00-000010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469900</xdr:colOff>
          <xdr:row>19</xdr:row>
          <xdr:rowOff>50800</xdr:rowOff>
        </xdr:from>
        <xdr:to>
          <xdr:col>6</xdr:col>
          <xdr:colOff>717550</xdr:colOff>
          <xdr:row>19</xdr:row>
          <xdr:rowOff>254000</xdr:rowOff>
        </xdr:to>
        <xdr:sp macro="" textlink="">
          <xdr:nvSpPr>
            <xdr:cNvPr id="20497" name="Check Box 17" hidden="1">
              <a:extLst>
                <a:ext uri="{63B3BB69-23CF-44E3-9099-C40C66FF867C}">
                  <a14:compatExt spid="_x0000_s20497"/>
                </a:ext>
                <a:ext uri="{FF2B5EF4-FFF2-40B4-BE49-F238E27FC236}">
                  <a16:creationId xmlns:a16="http://schemas.microsoft.com/office/drawing/2014/main" id="{00000000-0008-0000-0B00-000011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476250</xdr:colOff>
          <xdr:row>20</xdr:row>
          <xdr:rowOff>1606550</xdr:rowOff>
        </xdr:from>
        <xdr:to>
          <xdr:col>6</xdr:col>
          <xdr:colOff>723900</xdr:colOff>
          <xdr:row>20</xdr:row>
          <xdr:rowOff>1816100</xdr:rowOff>
        </xdr:to>
        <xdr:sp macro="" textlink="">
          <xdr:nvSpPr>
            <xdr:cNvPr id="20498" name="Check Box 18" hidden="1">
              <a:extLst>
                <a:ext uri="{63B3BB69-23CF-44E3-9099-C40C66FF867C}">
                  <a14:compatExt spid="_x0000_s20498"/>
                </a:ext>
                <a:ext uri="{FF2B5EF4-FFF2-40B4-BE49-F238E27FC236}">
                  <a16:creationId xmlns:a16="http://schemas.microsoft.com/office/drawing/2014/main" id="{00000000-0008-0000-0B00-000012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495300</xdr:colOff>
          <xdr:row>22</xdr:row>
          <xdr:rowOff>165100</xdr:rowOff>
        </xdr:from>
        <xdr:to>
          <xdr:col>6</xdr:col>
          <xdr:colOff>742950</xdr:colOff>
          <xdr:row>22</xdr:row>
          <xdr:rowOff>361950</xdr:rowOff>
        </xdr:to>
        <xdr:sp macro="" textlink="">
          <xdr:nvSpPr>
            <xdr:cNvPr id="20499" name="Check Box 19" hidden="1">
              <a:extLst>
                <a:ext uri="{63B3BB69-23CF-44E3-9099-C40C66FF867C}">
                  <a14:compatExt spid="_x0000_s20499"/>
                </a:ext>
                <a:ext uri="{FF2B5EF4-FFF2-40B4-BE49-F238E27FC236}">
                  <a16:creationId xmlns:a16="http://schemas.microsoft.com/office/drawing/2014/main" id="{00000000-0008-0000-0B00-000013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495300</xdr:colOff>
          <xdr:row>23</xdr:row>
          <xdr:rowOff>165100</xdr:rowOff>
        </xdr:from>
        <xdr:to>
          <xdr:col>6</xdr:col>
          <xdr:colOff>742950</xdr:colOff>
          <xdr:row>23</xdr:row>
          <xdr:rowOff>361950</xdr:rowOff>
        </xdr:to>
        <xdr:sp macro="" textlink="">
          <xdr:nvSpPr>
            <xdr:cNvPr id="20500" name="Check Box 20" hidden="1">
              <a:extLst>
                <a:ext uri="{63B3BB69-23CF-44E3-9099-C40C66FF867C}">
                  <a14:compatExt spid="_x0000_s20500"/>
                </a:ext>
                <a:ext uri="{FF2B5EF4-FFF2-40B4-BE49-F238E27FC236}">
                  <a16:creationId xmlns:a16="http://schemas.microsoft.com/office/drawing/2014/main" id="{00000000-0008-0000-0B00-000014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495300</xdr:colOff>
          <xdr:row>24</xdr:row>
          <xdr:rowOff>165100</xdr:rowOff>
        </xdr:from>
        <xdr:to>
          <xdr:col>6</xdr:col>
          <xdr:colOff>742950</xdr:colOff>
          <xdr:row>24</xdr:row>
          <xdr:rowOff>361950</xdr:rowOff>
        </xdr:to>
        <xdr:sp macro="" textlink="">
          <xdr:nvSpPr>
            <xdr:cNvPr id="20501" name="Check Box 21" hidden="1">
              <a:extLst>
                <a:ext uri="{63B3BB69-23CF-44E3-9099-C40C66FF867C}">
                  <a14:compatExt spid="_x0000_s20501"/>
                </a:ext>
                <a:ext uri="{FF2B5EF4-FFF2-40B4-BE49-F238E27FC236}">
                  <a16:creationId xmlns:a16="http://schemas.microsoft.com/office/drawing/2014/main" id="{00000000-0008-0000-0B00-000015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495300</xdr:colOff>
          <xdr:row>25</xdr:row>
          <xdr:rowOff>165100</xdr:rowOff>
        </xdr:from>
        <xdr:to>
          <xdr:col>6</xdr:col>
          <xdr:colOff>742950</xdr:colOff>
          <xdr:row>25</xdr:row>
          <xdr:rowOff>361950</xdr:rowOff>
        </xdr:to>
        <xdr:sp macro="" textlink="">
          <xdr:nvSpPr>
            <xdr:cNvPr id="20502" name="Check Box 22" hidden="1">
              <a:extLst>
                <a:ext uri="{63B3BB69-23CF-44E3-9099-C40C66FF867C}">
                  <a14:compatExt spid="_x0000_s20502"/>
                </a:ext>
                <a:ext uri="{FF2B5EF4-FFF2-40B4-BE49-F238E27FC236}">
                  <a16:creationId xmlns:a16="http://schemas.microsoft.com/office/drawing/2014/main" id="{00000000-0008-0000-0B00-000016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495300</xdr:colOff>
          <xdr:row>26</xdr:row>
          <xdr:rowOff>165100</xdr:rowOff>
        </xdr:from>
        <xdr:to>
          <xdr:col>6</xdr:col>
          <xdr:colOff>742950</xdr:colOff>
          <xdr:row>26</xdr:row>
          <xdr:rowOff>361950</xdr:rowOff>
        </xdr:to>
        <xdr:sp macro="" textlink="">
          <xdr:nvSpPr>
            <xdr:cNvPr id="20503" name="Check Box 23" hidden="1">
              <a:extLst>
                <a:ext uri="{63B3BB69-23CF-44E3-9099-C40C66FF867C}">
                  <a14:compatExt spid="_x0000_s20503"/>
                </a:ext>
                <a:ext uri="{FF2B5EF4-FFF2-40B4-BE49-F238E27FC236}">
                  <a16:creationId xmlns:a16="http://schemas.microsoft.com/office/drawing/2014/main" id="{00000000-0008-0000-0B00-000017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495300</xdr:colOff>
          <xdr:row>27</xdr:row>
          <xdr:rowOff>165100</xdr:rowOff>
        </xdr:from>
        <xdr:to>
          <xdr:col>6</xdr:col>
          <xdr:colOff>742950</xdr:colOff>
          <xdr:row>27</xdr:row>
          <xdr:rowOff>361950</xdr:rowOff>
        </xdr:to>
        <xdr:sp macro="" textlink="">
          <xdr:nvSpPr>
            <xdr:cNvPr id="20504" name="Check Box 24" hidden="1">
              <a:extLst>
                <a:ext uri="{63B3BB69-23CF-44E3-9099-C40C66FF867C}">
                  <a14:compatExt spid="_x0000_s20504"/>
                </a:ext>
                <a:ext uri="{FF2B5EF4-FFF2-40B4-BE49-F238E27FC236}">
                  <a16:creationId xmlns:a16="http://schemas.microsoft.com/office/drawing/2014/main" id="{00000000-0008-0000-0B00-000018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495300</xdr:colOff>
          <xdr:row>28</xdr:row>
          <xdr:rowOff>165100</xdr:rowOff>
        </xdr:from>
        <xdr:to>
          <xdr:col>6</xdr:col>
          <xdr:colOff>742950</xdr:colOff>
          <xdr:row>28</xdr:row>
          <xdr:rowOff>361950</xdr:rowOff>
        </xdr:to>
        <xdr:sp macro="" textlink="">
          <xdr:nvSpPr>
            <xdr:cNvPr id="20505" name="Check Box 25" hidden="1">
              <a:extLst>
                <a:ext uri="{63B3BB69-23CF-44E3-9099-C40C66FF867C}">
                  <a14:compatExt spid="_x0000_s20505"/>
                </a:ext>
                <a:ext uri="{FF2B5EF4-FFF2-40B4-BE49-F238E27FC236}">
                  <a16:creationId xmlns:a16="http://schemas.microsoft.com/office/drawing/2014/main" id="{00000000-0008-0000-0B00-000019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508000</xdr:colOff>
          <xdr:row>29</xdr:row>
          <xdr:rowOff>38100</xdr:rowOff>
        </xdr:from>
        <xdr:to>
          <xdr:col>6</xdr:col>
          <xdr:colOff>755650</xdr:colOff>
          <xdr:row>29</xdr:row>
          <xdr:rowOff>241300</xdr:rowOff>
        </xdr:to>
        <xdr:sp macro="" textlink="">
          <xdr:nvSpPr>
            <xdr:cNvPr id="20506" name="Check Box 26" hidden="1">
              <a:extLst>
                <a:ext uri="{63B3BB69-23CF-44E3-9099-C40C66FF867C}">
                  <a14:compatExt spid="_x0000_s20506"/>
                </a:ext>
                <a:ext uri="{FF2B5EF4-FFF2-40B4-BE49-F238E27FC236}">
                  <a16:creationId xmlns:a16="http://schemas.microsoft.com/office/drawing/2014/main" id="{00000000-0008-0000-0B00-00001A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508000</xdr:colOff>
          <xdr:row>30</xdr:row>
          <xdr:rowOff>38100</xdr:rowOff>
        </xdr:from>
        <xdr:to>
          <xdr:col>6</xdr:col>
          <xdr:colOff>755650</xdr:colOff>
          <xdr:row>30</xdr:row>
          <xdr:rowOff>241300</xdr:rowOff>
        </xdr:to>
        <xdr:sp macro="" textlink="">
          <xdr:nvSpPr>
            <xdr:cNvPr id="20507" name="Check Box 27" hidden="1">
              <a:extLst>
                <a:ext uri="{63B3BB69-23CF-44E3-9099-C40C66FF867C}">
                  <a14:compatExt spid="_x0000_s20507"/>
                </a:ext>
                <a:ext uri="{FF2B5EF4-FFF2-40B4-BE49-F238E27FC236}">
                  <a16:creationId xmlns:a16="http://schemas.microsoft.com/office/drawing/2014/main" id="{00000000-0008-0000-0B00-00001B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508000</xdr:colOff>
          <xdr:row>31</xdr:row>
          <xdr:rowOff>38100</xdr:rowOff>
        </xdr:from>
        <xdr:to>
          <xdr:col>6</xdr:col>
          <xdr:colOff>755650</xdr:colOff>
          <xdr:row>31</xdr:row>
          <xdr:rowOff>241300</xdr:rowOff>
        </xdr:to>
        <xdr:sp macro="" textlink="">
          <xdr:nvSpPr>
            <xdr:cNvPr id="20508" name="Check Box 28" hidden="1">
              <a:extLst>
                <a:ext uri="{63B3BB69-23CF-44E3-9099-C40C66FF867C}">
                  <a14:compatExt spid="_x0000_s20508"/>
                </a:ext>
                <a:ext uri="{FF2B5EF4-FFF2-40B4-BE49-F238E27FC236}">
                  <a16:creationId xmlns:a16="http://schemas.microsoft.com/office/drawing/2014/main" id="{00000000-0008-0000-0B00-00001C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508000</xdr:colOff>
          <xdr:row>32</xdr:row>
          <xdr:rowOff>38100</xdr:rowOff>
        </xdr:from>
        <xdr:to>
          <xdr:col>6</xdr:col>
          <xdr:colOff>755650</xdr:colOff>
          <xdr:row>32</xdr:row>
          <xdr:rowOff>241300</xdr:rowOff>
        </xdr:to>
        <xdr:sp macro="" textlink="">
          <xdr:nvSpPr>
            <xdr:cNvPr id="20509" name="Check Box 29" hidden="1">
              <a:extLst>
                <a:ext uri="{63B3BB69-23CF-44E3-9099-C40C66FF867C}">
                  <a14:compatExt spid="_x0000_s20509"/>
                </a:ext>
                <a:ext uri="{FF2B5EF4-FFF2-40B4-BE49-F238E27FC236}">
                  <a16:creationId xmlns:a16="http://schemas.microsoft.com/office/drawing/2014/main" id="{00000000-0008-0000-0B00-00001D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508000</xdr:colOff>
          <xdr:row>33</xdr:row>
          <xdr:rowOff>165100</xdr:rowOff>
        </xdr:from>
        <xdr:to>
          <xdr:col>6</xdr:col>
          <xdr:colOff>755650</xdr:colOff>
          <xdr:row>33</xdr:row>
          <xdr:rowOff>361950</xdr:rowOff>
        </xdr:to>
        <xdr:sp macro="" textlink="">
          <xdr:nvSpPr>
            <xdr:cNvPr id="20510" name="Check Box 30" hidden="1">
              <a:extLst>
                <a:ext uri="{63B3BB69-23CF-44E3-9099-C40C66FF867C}">
                  <a14:compatExt spid="_x0000_s20510"/>
                </a:ext>
                <a:ext uri="{FF2B5EF4-FFF2-40B4-BE49-F238E27FC236}">
                  <a16:creationId xmlns:a16="http://schemas.microsoft.com/office/drawing/2014/main" id="{00000000-0008-0000-0B00-00001E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508000</xdr:colOff>
          <xdr:row>34</xdr:row>
          <xdr:rowOff>31750</xdr:rowOff>
        </xdr:from>
        <xdr:to>
          <xdr:col>6</xdr:col>
          <xdr:colOff>755650</xdr:colOff>
          <xdr:row>34</xdr:row>
          <xdr:rowOff>228600</xdr:rowOff>
        </xdr:to>
        <xdr:sp macro="" textlink="">
          <xdr:nvSpPr>
            <xdr:cNvPr id="20511" name="Check Box 31" hidden="1">
              <a:extLst>
                <a:ext uri="{63B3BB69-23CF-44E3-9099-C40C66FF867C}">
                  <a14:compatExt spid="_x0000_s20511"/>
                </a:ext>
                <a:ext uri="{FF2B5EF4-FFF2-40B4-BE49-F238E27FC236}">
                  <a16:creationId xmlns:a16="http://schemas.microsoft.com/office/drawing/2014/main" id="{00000000-0008-0000-0B00-00001F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514350</xdr:colOff>
          <xdr:row>35</xdr:row>
          <xdr:rowOff>260350</xdr:rowOff>
        </xdr:from>
        <xdr:to>
          <xdr:col>6</xdr:col>
          <xdr:colOff>762000</xdr:colOff>
          <xdr:row>35</xdr:row>
          <xdr:rowOff>457200</xdr:rowOff>
        </xdr:to>
        <xdr:sp macro="" textlink="">
          <xdr:nvSpPr>
            <xdr:cNvPr id="20512" name="Check Box 32" hidden="1">
              <a:extLst>
                <a:ext uri="{63B3BB69-23CF-44E3-9099-C40C66FF867C}">
                  <a14:compatExt spid="_x0000_s20512"/>
                </a:ext>
                <a:ext uri="{FF2B5EF4-FFF2-40B4-BE49-F238E27FC236}">
                  <a16:creationId xmlns:a16="http://schemas.microsoft.com/office/drawing/2014/main" id="{00000000-0008-0000-0B00-000020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514350</xdr:colOff>
          <xdr:row>36</xdr:row>
          <xdr:rowOff>260350</xdr:rowOff>
        </xdr:from>
        <xdr:to>
          <xdr:col>6</xdr:col>
          <xdr:colOff>762000</xdr:colOff>
          <xdr:row>36</xdr:row>
          <xdr:rowOff>457200</xdr:rowOff>
        </xdr:to>
        <xdr:sp macro="" textlink="">
          <xdr:nvSpPr>
            <xdr:cNvPr id="20513" name="Check Box 33" hidden="1">
              <a:extLst>
                <a:ext uri="{63B3BB69-23CF-44E3-9099-C40C66FF867C}">
                  <a14:compatExt spid="_x0000_s20513"/>
                </a:ext>
                <a:ext uri="{FF2B5EF4-FFF2-40B4-BE49-F238E27FC236}">
                  <a16:creationId xmlns:a16="http://schemas.microsoft.com/office/drawing/2014/main" id="{00000000-0008-0000-0B00-000021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514350</xdr:colOff>
          <xdr:row>37</xdr:row>
          <xdr:rowOff>0</xdr:rowOff>
        </xdr:from>
        <xdr:to>
          <xdr:col>6</xdr:col>
          <xdr:colOff>762000</xdr:colOff>
          <xdr:row>38</xdr:row>
          <xdr:rowOff>6350</xdr:rowOff>
        </xdr:to>
        <xdr:sp macro="" textlink="">
          <xdr:nvSpPr>
            <xdr:cNvPr id="20514" name="Check Box 34" hidden="1">
              <a:extLst>
                <a:ext uri="{63B3BB69-23CF-44E3-9099-C40C66FF867C}">
                  <a14:compatExt spid="_x0000_s20514"/>
                </a:ext>
                <a:ext uri="{FF2B5EF4-FFF2-40B4-BE49-F238E27FC236}">
                  <a16:creationId xmlns:a16="http://schemas.microsoft.com/office/drawing/2014/main" id="{00000000-0008-0000-0B00-000022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514350</xdr:colOff>
          <xdr:row>38</xdr:row>
          <xdr:rowOff>0</xdr:rowOff>
        </xdr:from>
        <xdr:to>
          <xdr:col>6</xdr:col>
          <xdr:colOff>762000</xdr:colOff>
          <xdr:row>38</xdr:row>
          <xdr:rowOff>190500</xdr:rowOff>
        </xdr:to>
        <xdr:sp macro="" textlink="">
          <xdr:nvSpPr>
            <xdr:cNvPr id="20515" name="Check Box 35" hidden="1">
              <a:extLst>
                <a:ext uri="{63B3BB69-23CF-44E3-9099-C40C66FF867C}">
                  <a14:compatExt spid="_x0000_s20515"/>
                </a:ext>
                <a:ext uri="{FF2B5EF4-FFF2-40B4-BE49-F238E27FC236}">
                  <a16:creationId xmlns:a16="http://schemas.microsoft.com/office/drawing/2014/main" id="{00000000-0008-0000-0B00-000023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vmlDrawing" Target="../drawings/vmlDrawing2.v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drawing" Target="../drawings/drawing2.xml"/><Relationship Id="rId16" Type="http://schemas.openxmlformats.org/officeDocument/2006/relationships/ctrlProp" Target="../ctrlProps/ctrlProp12.xml"/><Relationship Id="rId1" Type="http://schemas.openxmlformats.org/officeDocument/2006/relationships/printerSettings" Target="../printerSettings/printerSettings3.bin"/><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3.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16.xml"/><Relationship Id="rId13" Type="http://schemas.openxmlformats.org/officeDocument/2006/relationships/ctrlProp" Target="../ctrlProps/ctrlProp21.xml"/><Relationship Id="rId18" Type="http://schemas.openxmlformats.org/officeDocument/2006/relationships/ctrlProp" Target="../ctrlProps/ctrlProp26.xml"/><Relationship Id="rId26" Type="http://schemas.openxmlformats.org/officeDocument/2006/relationships/ctrlProp" Target="../ctrlProps/ctrlProp34.xml"/><Relationship Id="rId3" Type="http://schemas.openxmlformats.org/officeDocument/2006/relationships/vmlDrawing" Target="../drawings/vmlDrawing4.vml"/><Relationship Id="rId21" Type="http://schemas.openxmlformats.org/officeDocument/2006/relationships/ctrlProp" Target="../ctrlProps/ctrlProp29.xml"/><Relationship Id="rId7" Type="http://schemas.openxmlformats.org/officeDocument/2006/relationships/ctrlProp" Target="../ctrlProps/ctrlProp15.xml"/><Relationship Id="rId12" Type="http://schemas.openxmlformats.org/officeDocument/2006/relationships/ctrlProp" Target="../ctrlProps/ctrlProp20.xml"/><Relationship Id="rId17" Type="http://schemas.openxmlformats.org/officeDocument/2006/relationships/ctrlProp" Target="../ctrlProps/ctrlProp25.xml"/><Relationship Id="rId25" Type="http://schemas.openxmlformats.org/officeDocument/2006/relationships/ctrlProp" Target="../ctrlProps/ctrlProp33.xml"/><Relationship Id="rId2" Type="http://schemas.openxmlformats.org/officeDocument/2006/relationships/drawing" Target="../drawings/drawing3.xml"/><Relationship Id="rId16" Type="http://schemas.openxmlformats.org/officeDocument/2006/relationships/ctrlProp" Target="../ctrlProps/ctrlProp24.xml"/><Relationship Id="rId20" Type="http://schemas.openxmlformats.org/officeDocument/2006/relationships/ctrlProp" Target="../ctrlProps/ctrlProp28.xml"/><Relationship Id="rId29" Type="http://schemas.openxmlformats.org/officeDocument/2006/relationships/ctrlProp" Target="../ctrlProps/ctrlProp37.xml"/><Relationship Id="rId1" Type="http://schemas.openxmlformats.org/officeDocument/2006/relationships/printerSettings" Target="../printerSettings/printerSettings4.bin"/><Relationship Id="rId6" Type="http://schemas.openxmlformats.org/officeDocument/2006/relationships/ctrlProp" Target="../ctrlProps/ctrlProp14.xml"/><Relationship Id="rId11" Type="http://schemas.openxmlformats.org/officeDocument/2006/relationships/ctrlProp" Target="../ctrlProps/ctrlProp19.xml"/><Relationship Id="rId24" Type="http://schemas.openxmlformats.org/officeDocument/2006/relationships/ctrlProp" Target="../ctrlProps/ctrlProp32.xml"/><Relationship Id="rId5" Type="http://schemas.openxmlformats.org/officeDocument/2006/relationships/ctrlProp" Target="../ctrlProps/ctrlProp13.xml"/><Relationship Id="rId15" Type="http://schemas.openxmlformats.org/officeDocument/2006/relationships/ctrlProp" Target="../ctrlProps/ctrlProp23.xml"/><Relationship Id="rId23" Type="http://schemas.openxmlformats.org/officeDocument/2006/relationships/ctrlProp" Target="../ctrlProps/ctrlProp31.xml"/><Relationship Id="rId28" Type="http://schemas.openxmlformats.org/officeDocument/2006/relationships/ctrlProp" Target="../ctrlProps/ctrlProp36.xml"/><Relationship Id="rId10" Type="http://schemas.openxmlformats.org/officeDocument/2006/relationships/ctrlProp" Target="../ctrlProps/ctrlProp18.xml"/><Relationship Id="rId19" Type="http://schemas.openxmlformats.org/officeDocument/2006/relationships/ctrlProp" Target="../ctrlProps/ctrlProp27.xml"/><Relationship Id="rId4" Type="http://schemas.openxmlformats.org/officeDocument/2006/relationships/vmlDrawing" Target="../drawings/vmlDrawing5.vml"/><Relationship Id="rId9" Type="http://schemas.openxmlformats.org/officeDocument/2006/relationships/ctrlProp" Target="../ctrlProps/ctrlProp17.xml"/><Relationship Id="rId14" Type="http://schemas.openxmlformats.org/officeDocument/2006/relationships/ctrlProp" Target="../ctrlProps/ctrlProp22.xml"/><Relationship Id="rId22" Type="http://schemas.openxmlformats.org/officeDocument/2006/relationships/ctrlProp" Target="../ctrlProps/ctrlProp30.xml"/><Relationship Id="rId27" Type="http://schemas.openxmlformats.org/officeDocument/2006/relationships/ctrlProp" Target="../ctrlProps/ctrlProp35.xml"/><Relationship Id="rId30" Type="http://schemas.openxmlformats.org/officeDocument/2006/relationships/ctrlProp" Target="../ctrlProps/ctrlProp38.xml"/></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6.bin"/><Relationship Id="rId6" Type="http://schemas.openxmlformats.org/officeDocument/2006/relationships/ctrlProp" Target="../ctrlProps/ctrlProp40.xml"/><Relationship Id="rId5" Type="http://schemas.openxmlformats.org/officeDocument/2006/relationships/ctrlProp" Target="../ctrlProps/ctrlProp39.xml"/><Relationship Id="rId4" Type="http://schemas.openxmlformats.org/officeDocument/2006/relationships/vmlDrawing" Target="../drawings/vmlDrawing8.v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5.xml"/><Relationship Id="rId1" Type="http://schemas.openxmlformats.org/officeDocument/2006/relationships/printerSettings" Target="../printerSettings/printerSettings7.bin"/><Relationship Id="rId6" Type="http://schemas.openxmlformats.org/officeDocument/2006/relationships/ctrlProp" Target="../ctrlProps/ctrlProp42.xml"/><Relationship Id="rId5" Type="http://schemas.openxmlformats.org/officeDocument/2006/relationships/ctrlProp" Target="../ctrlProps/ctrlProp41.xml"/><Relationship Id="rId4" Type="http://schemas.openxmlformats.org/officeDocument/2006/relationships/vmlDrawing" Target="../drawings/vmlDrawing10.vml"/></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46.xml"/><Relationship Id="rId13" Type="http://schemas.openxmlformats.org/officeDocument/2006/relationships/ctrlProp" Target="../ctrlProps/ctrlProp51.xml"/><Relationship Id="rId3" Type="http://schemas.openxmlformats.org/officeDocument/2006/relationships/vmlDrawing" Target="../drawings/vmlDrawing11.vml"/><Relationship Id="rId7" Type="http://schemas.openxmlformats.org/officeDocument/2006/relationships/ctrlProp" Target="../ctrlProps/ctrlProp45.xml"/><Relationship Id="rId12" Type="http://schemas.openxmlformats.org/officeDocument/2006/relationships/ctrlProp" Target="../ctrlProps/ctrlProp50.xml"/><Relationship Id="rId2" Type="http://schemas.openxmlformats.org/officeDocument/2006/relationships/drawing" Target="../drawings/drawing6.xml"/><Relationship Id="rId1" Type="http://schemas.openxmlformats.org/officeDocument/2006/relationships/printerSettings" Target="../printerSettings/printerSettings8.bin"/><Relationship Id="rId6" Type="http://schemas.openxmlformats.org/officeDocument/2006/relationships/ctrlProp" Target="../ctrlProps/ctrlProp44.xml"/><Relationship Id="rId11" Type="http://schemas.openxmlformats.org/officeDocument/2006/relationships/ctrlProp" Target="../ctrlProps/ctrlProp49.xml"/><Relationship Id="rId5" Type="http://schemas.openxmlformats.org/officeDocument/2006/relationships/ctrlProp" Target="../ctrlProps/ctrlProp43.xml"/><Relationship Id="rId10" Type="http://schemas.openxmlformats.org/officeDocument/2006/relationships/ctrlProp" Target="../ctrlProps/ctrlProp48.xml"/><Relationship Id="rId4" Type="http://schemas.openxmlformats.org/officeDocument/2006/relationships/vmlDrawing" Target="../drawings/vmlDrawing12.vml"/><Relationship Id="rId9" Type="http://schemas.openxmlformats.org/officeDocument/2006/relationships/ctrlProp" Target="../ctrlProps/ctrlProp47.xml"/><Relationship Id="rId14" Type="http://schemas.openxmlformats.org/officeDocument/2006/relationships/ctrlProp" Target="../ctrlProps/ctrlProp52.xml"/></Relationships>
</file>

<file path=xl/worksheets/_rels/sheet9.xml.rels><?xml version="1.0" encoding="UTF-8" standalone="yes"?>
<Relationships xmlns="http://schemas.openxmlformats.org/package/2006/relationships"><Relationship Id="rId13" Type="http://schemas.openxmlformats.org/officeDocument/2006/relationships/ctrlProp" Target="../ctrlProps/ctrlProp61.xml"/><Relationship Id="rId18" Type="http://schemas.openxmlformats.org/officeDocument/2006/relationships/ctrlProp" Target="../ctrlProps/ctrlProp66.xml"/><Relationship Id="rId26" Type="http://schemas.openxmlformats.org/officeDocument/2006/relationships/ctrlProp" Target="../ctrlProps/ctrlProp74.xml"/><Relationship Id="rId3" Type="http://schemas.openxmlformats.org/officeDocument/2006/relationships/vmlDrawing" Target="../drawings/vmlDrawing13.vml"/><Relationship Id="rId21" Type="http://schemas.openxmlformats.org/officeDocument/2006/relationships/ctrlProp" Target="../ctrlProps/ctrlProp69.xml"/><Relationship Id="rId7" Type="http://schemas.openxmlformats.org/officeDocument/2006/relationships/ctrlProp" Target="../ctrlProps/ctrlProp55.xml"/><Relationship Id="rId12" Type="http://schemas.openxmlformats.org/officeDocument/2006/relationships/ctrlProp" Target="../ctrlProps/ctrlProp60.xml"/><Relationship Id="rId17" Type="http://schemas.openxmlformats.org/officeDocument/2006/relationships/ctrlProp" Target="../ctrlProps/ctrlProp65.xml"/><Relationship Id="rId25" Type="http://schemas.openxmlformats.org/officeDocument/2006/relationships/ctrlProp" Target="../ctrlProps/ctrlProp73.xml"/><Relationship Id="rId33" Type="http://schemas.openxmlformats.org/officeDocument/2006/relationships/ctrlProp" Target="../ctrlProps/ctrlProp81.xml"/><Relationship Id="rId2" Type="http://schemas.openxmlformats.org/officeDocument/2006/relationships/drawing" Target="../drawings/drawing7.xml"/><Relationship Id="rId16" Type="http://schemas.openxmlformats.org/officeDocument/2006/relationships/ctrlProp" Target="../ctrlProps/ctrlProp64.xml"/><Relationship Id="rId20" Type="http://schemas.openxmlformats.org/officeDocument/2006/relationships/ctrlProp" Target="../ctrlProps/ctrlProp68.xml"/><Relationship Id="rId29" Type="http://schemas.openxmlformats.org/officeDocument/2006/relationships/ctrlProp" Target="../ctrlProps/ctrlProp77.xml"/><Relationship Id="rId1" Type="http://schemas.openxmlformats.org/officeDocument/2006/relationships/printerSettings" Target="../printerSettings/printerSettings9.bin"/><Relationship Id="rId6" Type="http://schemas.openxmlformats.org/officeDocument/2006/relationships/ctrlProp" Target="../ctrlProps/ctrlProp54.xml"/><Relationship Id="rId11" Type="http://schemas.openxmlformats.org/officeDocument/2006/relationships/ctrlProp" Target="../ctrlProps/ctrlProp59.xml"/><Relationship Id="rId24" Type="http://schemas.openxmlformats.org/officeDocument/2006/relationships/ctrlProp" Target="../ctrlProps/ctrlProp72.xml"/><Relationship Id="rId32" Type="http://schemas.openxmlformats.org/officeDocument/2006/relationships/ctrlProp" Target="../ctrlProps/ctrlProp80.xml"/><Relationship Id="rId5" Type="http://schemas.openxmlformats.org/officeDocument/2006/relationships/ctrlProp" Target="../ctrlProps/ctrlProp53.xml"/><Relationship Id="rId15" Type="http://schemas.openxmlformats.org/officeDocument/2006/relationships/ctrlProp" Target="../ctrlProps/ctrlProp63.xml"/><Relationship Id="rId23" Type="http://schemas.openxmlformats.org/officeDocument/2006/relationships/ctrlProp" Target="../ctrlProps/ctrlProp71.xml"/><Relationship Id="rId28" Type="http://schemas.openxmlformats.org/officeDocument/2006/relationships/ctrlProp" Target="../ctrlProps/ctrlProp76.xml"/><Relationship Id="rId10" Type="http://schemas.openxmlformats.org/officeDocument/2006/relationships/ctrlProp" Target="../ctrlProps/ctrlProp58.xml"/><Relationship Id="rId19" Type="http://schemas.openxmlformats.org/officeDocument/2006/relationships/ctrlProp" Target="../ctrlProps/ctrlProp67.xml"/><Relationship Id="rId31" Type="http://schemas.openxmlformats.org/officeDocument/2006/relationships/ctrlProp" Target="../ctrlProps/ctrlProp79.xml"/><Relationship Id="rId4" Type="http://schemas.openxmlformats.org/officeDocument/2006/relationships/vmlDrawing" Target="../drawings/vmlDrawing14.vml"/><Relationship Id="rId9" Type="http://schemas.openxmlformats.org/officeDocument/2006/relationships/ctrlProp" Target="../ctrlProps/ctrlProp57.xml"/><Relationship Id="rId14" Type="http://schemas.openxmlformats.org/officeDocument/2006/relationships/ctrlProp" Target="../ctrlProps/ctrlProp62.xml"/><Relationship Id="rId22" Type="http://schemas.openxmlformats.org/officeDocument/2006/relationships/ctrlProp" Target="../ctrlProps/ctrlProp70.xml"/><Relationship Id="rId27" Type="http://schemas.openxmlformats.org/officeDocument/2006/relationships/ctrlProp" Target="../ctrlProps/ctrlProp75.xml"/><Relationship Id="rId30" Type="http://schemas.openxmlformats.org/officeDocument/2006/relationships/ctrlProp" Target="../ctrlProps/ctrlProp78.xml"/><Relationship Id="rId8" Type="http://schemas.openxmlformats.org/officeDocument/2006/relationships/ctrlProp" Target="../ctrlProps/ctrlProp56.xml"/></Relationships>
</file>

<file path=xl/worksheets/_rels/sheet10.xml.rels><?xml version="1.0" encoding="UTF-8" standalone="yes"?>
<Relationships xmlns="http://schemas.openxmlformats.org/package/2006/relationships"><Relationship Id="rId13" Type="http://schemas.openxmlformats.org/officeDocument/2006/relationships/ctrlProp" Target="../ctrlProps/ctrlProp90.xml"/><Relationship Id="rId18" Type="http://schemas.openxmlformats.org/officeDocument/2006/relationships/ctrlProp" Target="../ctrlProps/ctrlProp95.xml"/><Relationship Id="rId26" Type="http://schemas.openxmlformats.org/officeDocument/2006/relationships/ctrlProp" Target="../ctrlProps/ctrlProp103.xml"/><Relationship Id="rId39" Type="http://schemas.openxmlformats.org/officeDocument/2006/relationships/ctrlProp" Target="../ctrlProps/ctrlProp116.xml"/><Relationship Id="rId21" Type="http://schemas.openxmlformats.org/officeDocument/2006/relationships/ctrlProp" Target="../ctrlProps/ctrlProp98.xml"/><Relationship Id="rId34" Type="http://schemas.openxmlformats.org/officeDocument/2006/relationships/ctrlProp" Target="../ctrlProps/ctrlProp111.xml"/><Relationship Id="rId42" Type="http://schemas.openxmlformats.org/officeDocument/2006/relationships/ctrlProp" Target="../ctrlProps/ctrlProp119.xml"/><Relationship Id="rId47" Type="http://schemas.openxmlformats.org/officeDocument/2006/relationships/ctrlProp" Target="../ctrlProps/ctrlProp124.xml"/><Relationship Id="rId7" Type="http://schemas.openxmlformats.org/officeDocument/2006/relationships/ctrlProp" Target="../ctrlProps/ctrlProp84.xml"/><Relationship Id="rId2" Type="http://schemas.openxmlformats.org/officeDocument/2006/relationships/drawing" Target="../drawings/drawing8.xml"/><Relationship Id="rId16" Type="http://schemas.openxmlformats.org/officeDocument/2006/relationships/ctrlProp" Target="../ctrlProps/ctrlProp93.xml"/><Relationship Id="rId29" Type="http://schemas.openxmlformats.org/officeDocument/2006/relationships/ctrlProp" Target="../ctrlProps/ctrlProp106.xml"/><Relationship Id="rId1" Type="http://schemas.openxmlformats.org/officeDocument/2006/relationships/printerSettings" Target="../printerSettings/printerSettings10.bin"/><Relationship Id="rId6" Type="http://schemas.openxmlformats.org/officeDocument/2006/relationships/ctrlProp" Target="../ctrlProps/ctrlProp83.xml"/><Relationship Id="rId11" Type="http://schemas.openxmlformats.org/officeDocument/2006/relationships/ctrlProp" Target="../ctrlProps/ctrlProp88.xml"/><Relationship Id="rId24" Type="http://schemas.openxmlformats.org/officeDocument/2006/relationships/ctrlProp" Target="../ctrlProps/ctrlProp101.xml"/><Relationship Id="rId32" Type="http://schemas.openxmlformats.org/officeDocument/2006/relationships/ctrlProp" Target="../ctrlProps/ctrlProp109.xml"/><Relationship Id="rId37" Type="http://schemas.openxmlformats.org/officeDocument/2006/relationships/ctrlProp" Target="../ctrlProps/ctrlProp114.xml"/><Relationship Id="rId40" Type="http://schemas.openxmlformats.org/officeDocument/2006/relationships/ctrlProp" Target="../ctrlProps/ctrlProp117.xml"/><Relationship Id="rId45" Type="http://schemas.openxmlformats.org/officeDocument/2006/relationships/ctrlProp" Target="../ctrlProps/ctrlProp122.xml"/><Relationship Id="rId5" Type="http://schemas.openxmlformats.org/officeDocument/2006/relationships/ctrlProp" Target="../ctrlProps/ctrlProp82.xml"/><Relationship Id="rId15" Type="http://schemas.openxmlformats.org/officeDocument/2006/relationships/ctrlProp" Target="../ctrlProps/ctrlProp92.xml"/><Relationship Id="rId23" Type="http://schemas.openxmlformats.org/officeDocument/2006/relationships/ctrlProp" Target="../ctrlProps/ctrlProp100.xml"/><Relationship Id="rId28" Type="http://schemas.openxmlformats.org/officeDocument/2006/relationships/ctrlProp" Target="../ctrlProps/ctrlProp105.xml"/><Relationship Id="rId36" Type="http://schemas.openxmlformats.org/officeDocument/2006/relationships/ctrlProp" Target="../ctrlProps/ctrlProp113.xml"/><Relationship Id="rId10" Type="http://schemas.openxmlformats.org/officeDocument/2006/relationships/ctrlProp" Target="../ctrlProps/ctrlProp87.xml"/><Relationship Id="rId19" Type="http://schemas.openxmlformats.org/officeDocument/2006/relationships/ctrlProp" Target="../ctrlProps/ctrlProp96.xml"/><Relationship Id="rId31" Type="http://schemas.openxmlformats.org/officeDocument/2006/relationships/ctrlProp" Target="../ctrlProps/ctrlProp108.xml"/><Relationship Id="rId44" Type="http://schemas.openxmlformats.org/officeDocument/2006/relationships/ctrlProp" Target="../ctrlProps/ctrlProp121.xml"/><Relationship Id="rId4" Type="http://schemas.openxmlformats.org/officeDocument/2006/relationships/vmlDrawing" Target="../drawings/vmlDrawing16.vml"/><Relationship Id="rId9" Type="http://schemas.openxmlformats.org/officeDocument/2006/relationships/ctrlProp" Target="../ctrlProps/ctrlProp86.xml"/><Relationship Id="rId14" Type="http://schemas.openxmlformats.org/officeDocument/2006/relationships/ctrlProp" Target="../ctrlProps/ctrlProp91.xml"/><Relationship Id="rId22" Type="http://schemas.openxmlformats.org/officeDocument/2006/relationships/ctrlProp" Target="../ctrlProps/ctrlProp99.xml"/><Relationship Id="rId27" Type="http://schemas.openxmlformats.org/officeDocument/2006/relationships/ctrlProp" Target="../ctrlProps/ctrlProp104.xml"/><Relationship Id="rId30" Type="http://schemas.openxmlformats.org/officeDocument/2006/relationships/ctrlProp" Target="../ctrlProps/ctrlProp107.xml"/><Relationship Id="rId35" Type="http://schemas.openxmlformats.org/officeDocument/2006/relationships/ctrlProp" Target="../ctrlProps/ctrlProp112.xml"/><Relationship Id="rId43" Type="http://schemas.openxmlformats.org/officeDocument/2006/relationships/ctrlProp" Target="../ctrlProps/ctrlProp120.xml"/><Relationship Id="rId8" Type="http://schemas.openxmlformats.org/officeDocument/2006/relationships/ctrlProp" Target="../ctrlProps/ctrlProp85.xml"/><Relationship Id="rId3" Type="http://schemas.openxmlformats.org/officeDocument/2006/relationships/vmlDrawing" Target="../drawings/vmlDrawing15.vml"/><Relationship Id="rId12" Type="http://schemas.openxmlformats.org/officeDocument/2006/relationships/ctrlProp" Target="../ctrlProps/ctrlProp89.xml"/><Relationship Id="rId17" Type="http://schemas.openxmlformats.org/officeDocument/2006/relationships/ctrlProp" Target="../ctrlProps/ctrlProp94.xml"/><Relationship Id="rId25" Type="http://schemas.openxmlformats.org/officeDocument/2006/relationships/ctrlProp" Target="../ctrlProps/ctrlProp102.xml"/><Relationship Id="rId33" Type="http://schemas.openxmlformats.org/officeDocument/2006/relationships/ctrlProp" Target="../ctrlProps/ctrlProp110.xml"/><Relationship Id="rId38" Type="http://schemas.openxmlformats.org/officeDocument/2006/relationships/ctrlProp" Target="../ctrlProps/ctrlProp115.xml"/><Relationship Id="rId46" Type="http://schemas.openxmlformats.org/officeDocument/2006/relationships/ctrlProp" Target="../ctrlProps/ctrlProp123.xml"/><Relationship Id="rId20" Type="http://schemas.openxmlformats.org/officeDocument/2006/relationships/ctrlProp" Target="../ctrlProps/ctrlProp97.xml"/><Relationship Id="rId41" Type="http://schemas.openxmlformats.org/officeDocument/2006/relationships/ctrlProp" Target="../ctrlProps/ctrlProp118.xml"/></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17.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3" Type="http://schemas.openxmlformats.org/officeDocument/2006/relationships/ctrlProp" Target="../ctrlProps/ctrlProp133.xml"/><Relationship Id="rId18" Type="http://schemas.openxmlformats.org/officeDocument/2006/relationships/ctrlProp" Target="../ctrlProps/ctrlProp138.xml"/><Relationship Id="rId26" Type="http://schemas.openxmlformats.org/officeDocument/2006/relationships/ctrlProp" Target="../ctrlProps/ctrlProp146.xml"/><Relationship Id="rId39" Type="http://schemas.openxmlformats.org/officeDocument/2006/relationships/ctrlProp" Target="../ctrlProps/ctrlProp159.xml"/><Relationship Id="rId21" Type="http://schemas.openxmlformats.org/officeDocument/2006/relationships/ctrlProp" Target="../ctrlProps/ctrlProp141.xml"/><Relationship Id="rId34" Type="http://schemas.openxmlformats.org/officeDocument/2006/relationships/ctrlProp" Target="../ctrlProps/ctrlProp154.xml"/><Relationship Id="rId7" Type="http://schemas.openxmlformats.org/officeDocument/2006/relationships/ctrlProp" Target="../ctrlProps/ctrlProp127.xml"/><Relationship Id="rId12" Type="http://schemas.openxmlformats.org/officeDocument/2006/relationships/ctrlProp" Target="../ctrlProps/ctrlProp132.xml"/><Relationship Id="rId17" Type="http://schemas.openxmlformats.org/officeDocument/2006/relationships/ctrlProp" Target="../ctrlProps/ctrlProp137.xml"/><Relationship Id="rId25" Type="http://schemas.openxmlformats.org/officeDocument/2006/relationships/ctrlProp" Target="../ctrlProps/ctrlProp145.xml"/><Relationship Id="rId33" Type="http://schemas.openxmlformats.org/officeDocument/2006/relationships/ctrlProp" Target="../ctrlProps/ctrlProp153.xml"/><Relationship Id="rId38" Type="http://schemas.openxmlformats.org/officeDocument/2006/relationships/ctrlProp" Target="../ctrlProps/ctrlProp158.xml"/><Relationship Id="rId2" Type="http://schemas.openxmlformats.org/officeDocument/2006/relationships/drawing" Target="../drawings/drawing9.xml"/><Relationship Id="rId16" Type="http://schemas.openxmlformats.org/officeDocument/2006/relationships/ctrlProp" Target="../ctrlProps/ctrlProp136.xml"/><Relationship Id="rId20" Type="http://schemas.openxmlformats.org/officeDocument/2006/relationships/ctrlProp" Target="../ctrlProps/ctrlProp140.xml"/><Relationship Id="rId29" Type="http://schemas.openxmlformats.org/officeDocument/2006/relationships/ctrlProp" Target="../ctrlProps/ctrlProp149.xml"/><Relationship Id="rId1" Type="http://schemas.openxmlformats.org/officeDocument/2006/relationships/printerSettings" Target="../printerSettings/printerSettings12.bin"/><Relationship Id="rId6" Type="http://schemas.openxmlformats.org/officeDocument/2006/relationships/ctrlProp" Target="../ctrlProps/ctrlProp126.xml"/><Relationship Id="rId11" Type="http://schemas.openxmlformats.org/officeDocument/2006/relationships/ctrlProp" Target="../ctrlProps/ctrlProp131.xml"/><Relationship Id="rId24" Type="http://schemas.openxmlformats.org/officeDocument/2006/relationships/ctrlProp" Target="../ctrlProps/ctrlProp144.xml"/><Relationship Id="rId32" Type="http://schemas.openxmlformats.org/officeDocument/2006/relationships/ctrlProp" Target="../ctrlProps/ctrlProp152.xml"/><Relationship Id="rId37" Type="http://schemas.openxmlformats.org/officeDocument/2006/relationships/ctrlProp" Target="../ctrlProps/ctrlProp157.xml"/><Relationship Id="rId5" Type="http://schemas.openxmlformats.org/officeDocument/2006/relationships/ctrlProp" Target="../ctrlProps/ctrlProp125.xml"/><Relationship Id="rId15" Type="http://schemas.openxmlformats.org/officeDocument/2006/relationships/ctrlProp" Target="../ctrlProps/ctrlProp135.xml"/><Relationship Id="rId23" Type="http://schemas.openxmlformats.org/officeDocument/2006/relationships/ctrlProp" Target="../ctrlProps/ctrlProp143.xml"/><Relationship Id="rId28" Type="http://schemas.openxmlformats.org/officeDocument/2006/relationships/ctrlProp" Target="../ctrlProps/ctrlProp148.xml"/><Relationship Id="rId36" Type="http://schemas.openxmlformats.org/officeDocument/2006/relationships/ctrlProp" Target="../ctrlProps/ctrlProp156.xml"/><Relationship Id="rId10" Type="http://schemas.openxmlformats.org/officeDocument/2006/relationships/ctrlProp" Target="../ctrlProps/ctrlProp130.xml"/><Relationship Id="rId19" Type="http://schemas.openxmlformats.org/officeDocument/2006/relationships/ctrlProp" Target="../ctrlProps/ctrlProp139.xml"/><Relationship Id="rId31" Type="http://schemas.openxmlformats.org/officeDocument/2006/relationships/ctrlProp" Target="../ctrlProps/ctrlProp151.xml"/><Relationship Id="rId4" Type="http://schemas.openxmlformats.org/officeDocument/2006/relationships/vmlDrawing" Target="../drawings/vmlDrawing19.vml"/><Relationship Id="rId9" Type="http://schemas.openxmlformats.org/officeDocument/2006/relationships/ctrlProp" Target="../ctrlProps/ctrlProp129.xml"/><Relationship Id="rId14" Type="http://schemas.openxmlformats.org/officeDocument/2006/relationships/ctrlProp" Target="../ctrlProps/ctrlProp134.xml"/><Relationship Id="rId22" Type="http://schemas.openxmlformats.org/officeDocument/2006/relationships/ctrlProp" Target="../ctrlProps/ctrlProp142.xml"/><Relationship Id="rId27" Type="http://schemas.openxmlformats.org/officeDocument/2006/relationships/ctrlProp" Target="../ctrlProps/ctrlProp147.xml"/><Relationship Id="rId30" Type="http://schemas.openxmlformats.org/officeDocument/2006/relationships/ctrlProp" Target="../ctrlProps/ctrlProp150.xml"/><Relationship Id="rId35" Type="http://schemas.openxmlformats.org/officeDocument/2006/relationships/ctrlProp" Target="../ctrlProps/ctrlProp155.xml"/><Relationship Id="rId8" Type="http://schemas.openxmlformats.org/officeDocument/2006/relationships/ctrlProp" Target="../ctrlProps/ctrlProp128.xml"/><Relationship Id="rId3" Type="http://schemas.openxmlformats.org/officeDocument/2006/relationships/vmlDrawing" Target="../drawings/vmlDrawing18.vml"/></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20.v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8E2A2-BE2B-4EBE-A5C7-2FE460B9FD14}">
  <dimension ref="A13:J24"/>
  <sheetViews>
    <sheetView view="pageLayout" zoomScaleNormal="100" workbookViewId="0">
      <selection activeCell="A13" sqref="A13:J13"/>
    </sheetView>
  </sheetViews>
  <sheetFormatPr defaultRowHeight="14.5" x14ac:dyDescent="0.35"/>
  <cols>
    <col min="1" max="1" width="11.6328125" customWidth="1"/>
    <col min="9" max="9" width="5.81640625" customWidth="1"/>
  </cols>
  <sheetData>
    <row r="13" spans="1:10" ht="77" customHeight="1" x14ac:dyDescent="0.35">
      <c r="A13" s="186" t="s">
        <v>0</v>
      </c>
      <c r="B13" s="187"/>
      <c r="C13" s="187"/>
      <c r="D13" s="187"/>
      <c r="E13" s="187"/>
      <c r="F13" s="187"/>
      <c r="G13" s="187"/>
      <c r="H13" s="187"/>
      <c r="I13" s="187"/>
      <c r="J13" s="187"/>
    </row>
    <row r="17" spans="1:4" x14ac:dyDescent="0.35">
      <c r="A17" s="1"/>
      <c r="B17" s="1"/>
      <c r="C17" s="1"/>
    </row>
    <row r="20" spans="1:4" x14ac:dyDescent="0.35">
      <c r="A20" s="188" t="s">
        <v>2</v>
      </c>
      <c r="B20" s="188"/>
      <c r="C20" s="188"/>
      <c r="D20" s="1" t="s">
        <v>1</v>
      </c>
    </row>
    <row r="21" spans="1:4" x14ac:dyDescent="0.35">
      <c r="A21" s="1"/>
      <c r="B21" s="1"/>
      <c r="C21" s="1"/>
    </row>
    <row r="23" spans="1:4" x14ac:dyDescent="0.35">
      <c r="A23" s="1"/>
      <c r="B23" s="1"/>
      <c r="C23" s="1"/>
    </row>
    <row r="24" spans="1:4" x14ac:dyDescent="0.35">
      <c r="A24" s="188" t="s">
        <v>3</v>
      </c>
      <c r="B24" s="188"/>
      <c r="C24" s="188"/>
      <c r="D24" s="1" t="s">
        <v>1</v>
      </c>
    </row>
  </sheetData>
  <sheetProtection algorithmName="SHA-512" hashValue="K1g9wZ9/ZhNf0u5hf74YGcVVRktY2eIyLm0SaN+C1IAoxANHyH5vq4lLiOusbimxvx5OpgfH8k0n7YcxKbhTLQ==" saltValue="buuUyk0It4kcnr7gHGNh7A==" spinCount="100000" sheet="1" objects="1" scenarios="1"/>
  <mergeCells count="3">
    <mergeCell ref="A13:J13"/>
    <mergeCell ref="A20:C20"/>
    <mergeCell ref="A24:C24"/>
  </mergeCells>
  <pageMargins left="0.7" right="0.7" top="0.7812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895AE-3AE9-4051-8691-2EAC7D8C30E4}">
  <dimension ref="A1:J50"/>
  <sheetViews>
    <sheetView view="pageLayout" zoomScaleNormal="100" workbookViewId="0">
      <selection activeCell="B6" sqref="B6:J6"/>
    </sheetView>
  </sheetViews>
  <sheetFormatPr defaultRowHeight="14.5" x14ac:dyDescent="0.35"/>
  <cols>
    <col min="1" max="1" width="4" style="5" customWidth="1"/>
    <col min="2" max="8" width="8.7265625" style="5"/>
    <col min="9" max="9" width="8.7265625" style="5" customWidth="1"/>
    <col min="10" max="10" width="13.6328125" style="5" customWidth="1"/>
    <col min="11" max="16384" width="8.7265625" style="5"/>
  </cols>
  <sheetData>
    <row r="1" spans="1:10" ht="26.5" customHeight="1" thickBot="1" x14ac:dyDescent="0.4">
      <c r="A1" s="193" t="s">
        <v>4</v>
      </c>
      <c r="B1" s="193"/>
      <c r="C1" s="193"/>
      <c r="D1" s="193"/>
      <c r="E1" s="193"/>
      <c r="F1" s="193"/>
      <c r="G1" s="193"/>
      <c r="H1" s="193"/>
      <c r="I1" s="193"/>
      <c r="J1" s="193"/>
    </row>
    <row r="2" spans="1:10" ht="15" thickTop="1" x14ac:dyDescent="0.35">
      <c r="A2" s="182" t="s">
        <v>5</v>
      </c>
      <c r="B2" s="194" t="s">
        <v>6</v>
      </c>
      <c r="C2" s="194"/>
      <c r="D2" s="194"/>
      <c r="E2" s="194"/>
      <c r="F2" s="194"/>
      <c r="G2" s="194"/>
      <c r="H2" s="194"/>
      <c r="I2" s="194"/>
      <c r="J2" s="195"/>
    </row>
    <row r="3" spans="1:10" x14ac:dyDescent="0.35">
      <c r="A3" s="183" t="s">
        <v>7</v>
      </c>
      <c r="B3" s="196" t="s">
        <v>8</v>
      </c>
      <c r="C3" s="196"/>
      <c r="D3" s="196"/>
      <c r="E3" s="196"/>
      <c r="F3" s="196"/>
      <c r="G3" s="196"/>
      <c r="H3" s="196"/>
      <c r="I3" s="196"/>
      <c r="J3" s="197"/>
    </row>
    <row r="4" spans="1:10" x14ac:dyDescent="0.35">
      <c r="A4" s="183" t="s">
        <v>11</v>
      </c>
      <c r="B4" s="196" t="s">
        <v>12</v>
      </c>
      <c r="C4" s="196"/>
      <c r="D4" s="196"/>
      <c r="E4" s="196"/>
      <c r="F4" s="196"/>
      <c r="G4" s="196"/>
      <c r="H4" s="196"/>
      <c r="I4" s="196"/>
      <c r="J4" s="197"/>
    </row>
    <row r="5" spans="1:10" x14ac:dyDescent="0.35">
      <c r="A5" s="183" t="s">
        <v>15</v>
      </c>
      <c r="B5" s="196" t="s">
        <v>16</v>
      </c>
      <c r="C5" s="196"/>
      <c r="D5" s="196"/>
      <c r="E5" s="196"/>
      <c r="F5" s="196"/>
      <c r="G5" s="196"/>
      <c r="H5" s="196"/>
      <c r="I5" s="196"/>
      <c r="J5" s="197"/>
    </row>
    <row r="6" spans="1:10" ht="24.5" customHeight="1" x14ac:dyDescent="0.35">
      <c r="A6" s="183" t="s">
        <v>23</v>
      </c>
      <c r="B6" s="189" t="s">
        <v>24</v>
      </c>
      <c r="C6" s="189"/>
      <c r="D6" s="189"/>
      <c r="E6" s="189"/>
      <c r="F6" s="189"/>
      <c r="G6" s="189"/>
      <c r="H6" s="189"/>
      <c r="I6" s="189"/>
      <c r="J6" s="190"/>
    </row>
    <row r="7" spans="1:10" x14ac:dyDescent="0.35">
      <c r="A7" s="183" t="s">
        <v>26</v>
      </c>
      <c r="B7" s="189" t="s">
        <v>27</v>
      </c>
      <c r="C7" s="189"/>
      <c r="D7" s="189"/>
      <c r="E7" s="189"/>
      <c r="F7" s="189"/>
      <c r="G7" s="189"/>
      <c r="H7" s="189"/>
      <c r="I7" s="189"/>
      <c r="J7" s="190"/>
    </row>
    <row r="8" spans="1:10" ht="73.5" customHeight="1" x14ac:dyDescent="0.35">
      <c r="A8" s="183" t="s">
        <v>30</v>
      </c>
      <c r="B8" s="189" t="s">
        <v>31</v>
      </c>
      <c r="C8" s="189"/>
      <c r="D8" s="189"/>
      <c r="E8" s="189"/>
      <c r="F8" s="189"/>
      <c r="G8" s="189"/>
      <c r="H8" s="189"/>
      <c r="I8" s="189"/>
      <c r="J8" s="190"/>
    </row>
    <row r="9" spans="1:10" ht="31.5" customHeight="1" x14ac:dyDescent="0.35">
      <c r="A9" s="183" t="s">
        <v>36</v>
      </c>
      <c r="B9" s="189" t="s">
        <v>37</v>
      </c>
      <c r="C9" s="189"/>
      <c r="D9" s="189"/>
      <c r="E9" s="189"/>
      <c r="F9" s="189"/>
      <c r="G9" s="189"/>
      <c r="H9" s="189"/>
      <c r="I9" s="189"/>
      <c r="J9" s="190"/>
    </row>
    <row r="10" spans="1:10" ht="73.5" customHeight="1" x14ac:dyDescent="0.35">
      <c r="A10" s="183" t="s">
        <v>38</v>
      </c>
      <c r="B10" s="189" t="s">
        <v>39</v>
      </c>
      <c r="C10" s="189"/>
      <c r="D10" s="189"/>
      <c r="E10" s="189"/>
      <c r="F10" s="189"/>
      <c r="G10" s="189"/>
      <c r="H10" s="189"/>
      <c r="I10" s="189"/>
      <c r="J10" s="190"/>
    </row>
    <row r="11" spans="1:10" x14ac:dyDescent="0.35">
      <c r="A11" s="183" t="s">
        <v>41</v>
      </c>
      <c r="B11" s="189" t="s">
        <v>43</v>
      </c>
      <c r="C11" s="189"/>
      <c r="D11" s="189"/>
      <c r="E11" s="189"/>
      <c r="F11" s="189"/>
      <c r="G11" s="189"/>
      <c r="H11" s="189"/>
      <c r="I11" s="189"/>
      <c r="J11" s="190"/>
    </row>
    <row r="12" spans="1:10" ht="51.5" customHeight="1" x14ac:dyDescent="0.35">
      <c r="A12" s="183" t="s">
        <v>42</v>
      </c>
      <c r="B12" s="189" t="s">
        <v>44</v>
      </c>
      <c r="C12" s="189"/>
      <c r="D12" s="189"/>
      <c r="E12" s="189"/>
      <c r="F12" s="189"/>
      <c r="G12" s="189"/>
      <c r="H12" s="189"/>
      <c r="I12" s="189"/>
      <c r="J12" s="190"/>
    </row>
    <row r="13" spans="1:10" ht="131" customHeight="1" x14ac:dyDescent="0.35">
      <c r="A13" s="183" t="s">
        <v>45</v>
      </c>
      <c r="B13" s="189" t="s">
        <v>46</v>
      </c>
      <c r="C13" s="189"/>
      <c r="D13" s="189"/>
      <c r="E13" s="189"/>
      <c r="F13" s="189"/>
      <c r="G13" s="189"/>
      <c r="H13" s="189"/>
      <c r="I13" s="189"/>
      <c r="J13" s="190"/>
    </row>
    <row r="14" spans="1:10" ht="23" customHeight="1" x14ac:dyDescent="0.35">
      <c r="A14" s="183" t="s">
        <v>51</v>
      </c>
      <c r="B14" s="189" t="s">
        <v>52</v>
      </c>
      <c r="C14" s="189"/>
      <c r="D14" s="189"/>
      <c r="E14" s="189"/>
      <c r="F14" s="189"/>
      <c r="G14" s="189"/>
      <c r="H14" s="189"/>
      <c r="I14" s="189"/>
      <c r="J14" s="190"/>
    </row>
    <row r="15" spans="1:10" ht="23" customHeight="1" x14ac:dyDescent="0.35">
      <c r="A15" s="183" t="s">
        <v>57</v>
      </c>
      <c r="B15" s="189" t="s">
        <v>56</v>
      </c>
      <c r="C15" s="189"/>
      <c r="D15" s="189"/>
      <c r="E15" s="189"/>
      <c r="F15" s="189"/>
      <c r="G15" s="189"/>
      <c r="H15" s="189"/>
      <c r="I15" s="189"/>
      <c r="J15" s="190"/>
    </row>
    <row r="16" spans="1:10" ht="23" customHeight="1" x14ac:dyDescent="0.35">
      <c r="A16" s="183" t="s">
        <v>61</v>
      </c>
      <c r="B16" s="189" t="s">
        <v>62</v>
      </c>
      <c r="C16" s="189"/>
      <c r="D16" s="189"/>
      <c r="E16" s="189"/>
      <c r="F16" s="189"/>
      <c r="G16" s="189"/>
      <c r="H16" s="189"/>
      <c r="I16" s="189"/>
      <c r="J16" s="190"/>
    </row>
    <row r="17" spans="1:10" x14ac:dyDescent="0.35">
      <c r="A17" s="183" t="s">
        <v>65</v>
      </c>
      <c r="B17" s="189" t="s">
        <v>66</v>
      </c>
      <c r="C17" s="189"/>
      <c r="D17" s="189"/>
      <c r="E17" s="189"/>
      <c r="F17" s="189"/>
      <c r="G17" s="189"/>
      <c r="H17" s="189"/>
      <c r="I17" s="189"/>
      <c r="J17" s="190"/>
    </row>
    <row r="18" spans="1:10" x14ac:dyDescent="0.35">
      <c r="A18" s="183" t="s">
        <v>68</v>
      </c>
      <c r="B18" s="189" t="s">
        <v>69</v>
      </c>
      <c r="C18" s="189"/>
      <c r="D18" s="189"/>
      <c r="E18" s="189"/>
      <c r="F18" s="189"/>
      <c r="G18" s="189"/>
      <c r="H18" s="189"/>
      <c r="I18" s="189"/>
      <c r="J18" s="190"/>
    </row>
    <row r="19" spans="1:10" x14ac:dyDescent="0.35">
      <c r="A19" s="183" t="s">
        <v>75</v>
      </c>
      <c r="B19" s="189" t="s">
        <v>76</v>
      </c>
      <c r="C19" s="189"/>
      <c r="D19" s="189"/>
      <c r="E19" s="189"/>
      <c r="F19" s="189"/>
      <c r="G19" s="189"/>
      <c r="H19" s="189"/>
      <c r="I19" s="189"/>
      <c r="J19" s="190"/>
    </row>
    <row r="20" spans="1:10" ht="23" customHeight="1" x14ac:dyDescent="0.35">
      <c r="A20" s="183" t="s">
        <v>85</v>
      </c>
      <c r="B20" s="189" t="s">
        <v>95</v>
      </c>
      <c r="C20" s="189"/>
      <c r="D20" s="189"/>
      <c r="E20" s="189"/>
      <c r="F20" s="189"/>
      <c r="G20" s="189"/>
      <c r="H20" s="189"/>
      <c r="I20" s="189"/>
      <c r="J20" s="190"/>
    </row>
    <row r="21" spans="1:10" ht="22" customHeight="1" x14ac:dyDescent="0.35">
      <c r="A21" s="183" t="s">
        <v>97</v>
      </c>
      <c r="B21" s="189" t="s">
        <v>98</v>
      </c>
      <c r="C21" s="189"/>
      <c r="D21" s="189"/>
      <c r="E21" s="189"/>
      <c r="F21" s="189"/>
      <c r="G21" s="189"/>
      <c r="H21" s="189"/>
      <c r="I21" s="189"/>
      <c r="J21" s="190"/>
    </row>
    <row r="22" spans="1:10" ht="62.5" customHeight="1" x14ac:dyDescent="0.35">
      <c r="A22" s="183" t="s">
        <v>100</v>
      </c>
      <c r="B22" s="189" t="s">
        <v>101</v>
      </c>
      <c r="C22" s="189"/>
      <c r="D22" s="189"/>
      <c r="E22" s="189"/>
      <c r="F22" s="189"/>
      <c r="G22" s="189"/>
      <c r="H22" s="189"/>
      <c r="I22" s="189"/>
      <c r="J22" s="190"/>
    </row>
    <row r="23" spans="1:10" ht="23.5" customHeight="1" x14ac:dyDescent="0.35">
      <c r="A23" s="183" t="s">
        <v>105</v>
      </c>
      <c r="B23" s="189" t="s">
        <v>106</v>
      </c>
      <c r="C23" s="189"/>
      <c r="D23" s="189"/>
      <c r="E23" s="189"/>
      <c r="F23" s="189"/>
      <c r="G23" s="189"/>
      <c r="H23" s="189"/>
      <c r="I23" s="189"/>
      <c r="J23" s="190"/>
    </row>
    <row r="24" spans="1:10" x14ac:dyDescent="0.35">
      <c r="A24" s="183" t="s">
        <v>111</v>
      </c>
      <c r="B24" s="189" t="s">
        <v>110</v>
      </c>
      <c r="C24" s="189"/>
      <c r="D24" s="189"/>
      <c r="E24" s="189"/>
      <c r="F24" s="189"/>
      <c r="G24" s="189"/>
      <c r="H24" s="189"/>
      <c r="I24" s="189"/>
      <c r="J24" s="190"/>
    </row>
    <row r="25" spans="1:10" ht="26" customHeight="1" x14ac:dyDescent="0.35">
      <c r="A25" s="183" t="s">
        <v>116</v>
      </c>
      <c r="B25" s="189" t="s">
        <v>117</v>
      </c>
      <c r="C25" s="189"/>
      <c r="D25" s="189"/>
      <c r="E25" s="189"/>
      <c r="F25" s="189"/>
      <c r="G25" s="189"/>
      <c r="H25" s="189"/>
      <c r="I25" s="189"/>
      <c r="J25" s="190"/>
    </row>
    <row r="26" spans="1:10" x14ac:dyDescent="0.35">
      <c r="A26" s="183" t="s">
        <v>153</v>
      </c>
      <c r="B26" s="189" t="s">
        <v>154</v>
      </c>
      <c r="C26" s="189"/>
      <c r="D26" s="189"/>
      <c r="E26" s="189"/>
      <c r="F26" s="189"/>
      <c r="G26" s="189"/>
      <c r="H26" s="189"/>
      <c r="I26" s="189"/>
      <c r="J26" s="190"/>
    </row>
    <row r="27" spans="1:10" x14ac:dyDescent="0.35">
      <c r="A27" s="183" t="s">
        <v>158</v>
      </c>
      <c r="B27" s="189" t="s">
        <v>159</v>
      </c>
      <c r="C27" s="189"/>
      <c r="D27" s="189"/>
      <c r="E27" s="189"/>
      <c r="F27" s="189"/>
      <c r="G27" s="189"/>
      <c r="H27" s="189"/>
      <c r="I27" s="189"/>
      <c r="J27" s="190"/>
    </row>
    <row r="28" spans="1:10" x14ac:dyDescent="0.35">
      <c r="A28" s="183" t="s">
        <v>176</v>
      </c>
      <c r="B28" s="189" t="s">
        <v>177</v>
      </c>
      <c r="C28" s="189"/>
      <c r="D28" s="189"/>
      <c r="E28" s="189"/>
      <c r="F28" s="189"/>
      <c r="G28" s="189"/>
      <c r="H28" s="189"/>
      <c r="I28" s="189"/>
      <c r="J28" s="190"/>
    </row>
    <row r="29" spans="1:10" ht="32" customHeight="1" x14ac:dyDescent="0.35">
      <c r="A29" s="183" t="s">
        <v>312</v>
      </c>
      <c r="B29" s="189" t="s">
        <v>313</v>
      </c>
      <c r="C29" s="189"/>
      <c r="D29" s="189"/>
      <c r="E29" s="189"/>
      <c r="F29" s="189"/>
      <c r="G29" s="189"/>
      <c r="H29" s="189"/>
      <c r="I29" s="189"/>
      <c r="J29" s="190"/>
    </row>
    <row r="30" spans="1:10" x14ac:dyDescent="0.35">
      <c r="A30" s="183" t="s">
        <v>316</v>
      </c>
      <c r="B30" s="189" t="s">
        <v>317</v>
      </c>
      <c r="C30" s="189"/>
      <c r="D30" s="189"/>
      <c r="E30" s="189"/>
      <c r="F30" s="189"/>
      <c r="G30" s="189"/>
      <c r="H30" s="189"/>
      <c r="I30" s="189"/>
      <c r="J30" s="190"/>
    </row>
    <row r="31" spans="1:10" ht="172" customHeight="1" x14ac:dyDescent="0.35">
      <c r="A31" s="183" t="s">
        <v>384</v>
      </c>
      <c r="B31" s="189" t="s">
        <v>385</v>
      </c>
      <c r="C31" s="189"/>
      <c r="D31" s="189"/>
      <c r="E31" s="189"/>
      <c r="F31" s="189"/>
      <c r="G31" s="189"/>
      <c r="H31" s="189"/>
      <c r="I31" s="189"/>
      <c r="J31" s="190"/>
    </row>
    <row r="32" spans="1:10" x14ac:dyDescent="0.35">
      <c r="A32" s="184" t="s">
        <v>416</v>
      </c>
      <c r="B32" s="189" t="s">
        <v>417</v>
      </c>
      <c r="C32" s="189"/>
      <c r="D32" s="189"/>
      <c r="E32" s="189"/>
      <c r="F32" s="189"/>
      <c r="G32" s="189"/>
      <c r="H32" s="189"/>
      <c r="I32" s="189"/>
      <c r="J32" s="190"/>
    </row>
    <row r="33" spans="1:10" ht="15" thickBot="1" x14ac:dyDescent="0.4">
      <c r="A33" s="185" t="s">
        <v>429</v>
      </c>
      <c r="B33" s="191" t="s">
        <v>430</v>
      </c>
      <c r="C33" s="191"/>
      <c r="D33" s="191"/>
      <c r="E33" s="191"/>
      <c r="F33" s="191"/>
      <c r="G33" s="191"/>
      <c r="H33" s="191"/>
      <c r="I33" s="191"/>
      <c r="J33" s="192"/>
    </row>
    <row r="34" spans="1:10" ht="15" thickTop="1" x14ac:dyDescent="0.35">
      <c r="A34" s="9"/>
      <c r="B34" s="9"/>
      <c r="C34" s="9"/>
      <c r="D34" s="9"/>
      <c r="E34" s="9"/>
      <c r="F34" s="9"/>
      <c r="G34" s="9"/>
      <c r="H34" s="9"/>
      <c r="I34" s="9"/>
      <c r="J34" s="9"/>
    </row>
    <row r="35" spans="1:10" x14ac:dyDescent="0.35">
      <c r="A35" s="9"/>
      <c r="B35" s="9"/>
      <c r="C35" s="9"/>
      <c r="D35" s="9"/>
      <c r="E35" s="9"/>
      <c r="F35" s="9"/>
      <c r="G35" s="9"/>
      <c r="H35" s="9"/>
      <c r="I35" s="9"/>
      <c r="J35" s="9"/>
    </row>
    <row r="36" spans="1:10" x14ac:dyDescent="0.35">
      <c r="A36" s="9"/>
      <c r="B36" s="9"/>
      <c r="C36" s="9"/>
      <c r="D36" s="9"/>
      <c r="E36" s="9"/>
      <c r="F36" s="9"/>
      <c r="G36" s="9"/>
      <c r="H36" s="9"/>
      <c r="I36" s="9"/>
      <c r="J36" s="9"/>
    </row>
    <row r="37" spans="1:10" x14ac:dyDescent="0.35">
      <c r="A37" s="9"/>
      <c r="B37" s="9"/>
      <c r="C37" s="9"/>
      <c r="D37" s="9"/>
      <c r="E37" s="9"/>
      <c r="F37" s="9"/>
      <c r="G37" s="9"/>
      <c r="H37" s="9"/>
      <c r="I37" s="9"/>
      <c r="J37" s="9"/>
    </row>
    <row r="38" spans="1:10" x14ac:dyDescent="0.35">
      <c r="A38" s="9"/>
      <c r="B38" s="9"/>
      <c r="C38" s="9"/>
      <c r="D38" s="9"/>
      <c r="E38" s="9"/>
      <c r="F38" s="9"/>
      <c r="G38" s="9"/>
      <c r="H38" s="9"/>
      <c r="I38" s="9"/>
      <c r="J38" s="9"/>
    </row>
    <row r="39" spans="1:10" x14ac:dyDescent="0.35">
      <c r="A39" s="9"/>
      <c r="B39" s="9"/>
      <c r="C39" s="9"/>
      <c r="D39" s="9"/>
      <c r="E39" s="9"/>
      <c r="F39" s="9"/>
      <c r="G39" s="9"/>
      <c r="H39" s="9"/>
      <c r="I39" s="9"/>
      <c r="J39" s="9"/>
    </row>
    <row r="40" spans="1:10" x14ac:dyDescent="0.35">
      <c r="A40" s="9"/>
      <c r="B40" s="9"/>
      <c r="C40" s="9"/>
      <c r="D40" s="9"/>
      <c r="E40" s="9"/>
      <c r="F40" s="9"/>
      <c r="G40" s="9"/>
      <c r="H40" s="9"/>
      <c r="I40" s="9"/>
      <c r="J40" s="9"/>
    </row>
    <row r="41" spans="1:10" x14ac:dyDescent="0.35">
      <c r="A41" s="9"/>
      <c r="B41" s="9"/>
      <c r="C41" s="9"/>
      <c r="D41" s="9"/>
      <c r="E41" s="9"/>
      <c r="F41" s="9"/>
      <c r="G41" s="9"/>
      <c r="H41" s="9"/>
      <c r="I41" s="9"/>
      <c r="J41" s="9"/>
    </row>
    <row r="42" spans="1:10" x14ac:dyDescent="0.35">
      <c r="A42" s="9"/>
      <c r="B42" s="9"/>
      <c r="C42" s="9"/>
      <c r="D42" s="9"/>
      <c r="E42" s="9"/>
      <c r="F42" s="9"/>
      <c r="G42" s="9"/>
      <c r="H42" s="9"/>
      <c r="I42" s="9"/>
      <c r="J42" s="9"/>
    </row>
    <row r="43" spans="1:10" x14ac:dyDescent="0.35">
      <c r="A43" s="9"/>
      <c r="B43" s="9"/>
      <c r="C43" s="9"/>
      <c r="D43" s="9"/>
      <c r="E43" s="9"/>
      <c r="F43" s="9"/>
      <c r="G43" s="9"/>
      <c r="H43" s="9"/>
      <c r="I43" s="9"/>
      <c r="J43" s="9"/>
    </row>
    <row r="44" spans="1:10" x14ac:dyDescent="0.35">
      <c r="A44" s="9"/>
      <c r="B44" s="9"/>
      <c r="C44" s="9"/>
      <c r="D44" s="9"/>
      <c r="E44" s="9"/>
      <c r="F44" s="9"/>
      <c r="G44" s="9"/>
      <c r="H44" s="9"/>
      <c r="I44" s="9"/>
      <c r="J44" s="9"/>
    </row>
    <row r="45" spans="1:10" x14ac:dyDescent="0.35">
      <c r="A45" s="9"/>
      <c r="B45" s="9"/>
      <c r="C45" s="9"/>
      <c r="D45" s="9"/>
      <c r="E45" s="9"/>
      <c r="F45" s="9"/>
      <c r="G45" s="9"/>
      <c r="H45" s="9"/>
      <c r="I45" s="9"/>
      <c r="J45" s="9"/>
    </row>
    <row r="46" spans="1:10" x14ac:dyDescent="0.35">
      <c r="A46" s="9"/>
      <c r="B46" s="9"/>
      <c r="C46" s="9"/>
      <c r="D46" s="9"/>
      <c r="E46" s="9"/>
      <c r="F46" s="9"/>
      <c r="G46" s="9"/>
      <c r="H46" s="9"/>
      <c r="I46" s="9"/>
      <c r="J46" s="9"/>
    </row>
    <row r="47" spans="1:10" x14ac:dyDescent="0.35">
      <c r="A47" s="9"/>
      <c r="B47" s="9"/>
      <c r="C47" s="9"/>
      <c r="D47" s="9"/>
      <c r="E47" s="9"/>
      <c r="F47" s="9"/>
      <c r="G47" s="9"/>
      <c r="H47" s="9"/>
      <c r="I47" s="9"/>
      <c r="J47" s="9"/>
    </row>
    <row r="48" spans="1:10" x14ac:dyDescent="0.35">
      <c r="A48" s="9"/>
      <c r="B48" s="9"/>
      <c r="C48" s="9"/>
      <c r="D48" s="9"/>
      <c r="E48" s="9"/>
      <c r="F48" s="9"/>
      <c r="G48" s="9"/>
      <c r="H48" s="9"/>
      <c r="I48" s="9"/>
      <c r="J48" s="9"/>
    </row>
    <row r="49" spans="1:10" x14ac:dyDescent="0.35">
      <c r="A49" s="9"/>
      <c r="B49" s="9"/>
      <c r="C49" s="9"/>
      <c r="D49" s="9"/>
      <c r="E49" s="9"/>
      <c r="F49" s="9"/>
      <c r="G49" s="9"/>
      <c r="H49" s="9"/>
      <c r="I49" s="9"/>
      <c r="J49" s="9"/>
    </row>
    <row r="50" spans="1:10" x14ac:dyDescent="0.35">
      <c r="A50" s="9"/>
      <c r="B50" s="9"/>
      <c r="C50" s="9"/>
      <c r="D50" s="9"/>
      <c r="E50" s="9"/>
      <c r="F50" s="9"/>
      <c r="G50" s="9"/>
      <c r="H50" s="9"/>
      <c r="I50" s="9"/>
      <c r="J50" s="9"/>
    </row>
  </sheetData>
  <sheetProtection algorithmName="SHA-512" hashValue="OQ0gLVMvtXwRHxc2E1XtP9IGZaawNL2qkQnk82WaD3IEH7FQkL/rWmYN3XLQ/+E8k5lLT/kGJC7iD4a+kof1ww==" saltValue="+4BDQFl8eLlVyAdYTIHdEA==" spinCount="100000" sheet="1" objects="1" scenarios="1"/>
  <mergeCells count="33">
    <mergeCell ref="B11:J11"/>
    <mergeCell ref="B13:J13"/>
    <mergeCell ref="B6:J6"/>
    <mergeCell ref="B7:J7"/>
    <mergeCell ref="B8:J8"/>
    <mergeCell ref="B9:J9"/>
    <mergeCell ref="B10:J10"/>
    <mergeCell ref="A1:J1"/>
    <mergeCell ref="B2:J2"/>
    <mergeCell ref="B3:J3"/>
    <mergeCell ref="B4:J4"/>
    <mergeCell ref="B5:J5"/>
    <mergeCell ref="B32:J32"/>
    <mergeCell ref="B33:J33"/>
    <mergeCell ref="B30:J30"/>
    <mergeCell ref="B12:J12"/>
    <mergeCell ref="B29:J29"/>
    <mergeCell ref="B14:J14"/>
    <mergeCell ref="B31:J31"/>
    <mergeCell ref="B15:J15"/>
    <mergeCell ref="B16:J16"/>
    <mergeCell ref="B17:J17"/>
    <mergeCell ref="B27:J27"/>
    <mergeCell ref="B28:J28"/>
    <mergeCell ref="B18:J18"/>
    <mergeCell ref="B23:J23"/>
    <mergeCell ref="B24:J24"/>
    <mergeCell ref="B25:J25"/>
    <mergeCell ref="B26:J26"/>
    <mergeCell ref="B21:J21"/>
    <mergeCell ref="B22:J22"/>
    <mergeCell ref="B19:J19"/>
    <mergeCell ref="B20:J20"/>
  </mergeCells>
  <pageMargins left="0.7" right="0.7" top="0.78125" bottom="0.75" header="0.3" footer="0.3"/>
  <pageSetup paperSize="9" orientation="portrait" r:id="rId1"/>
  <headerFooter>
    <oddHeader>&amp;L&amp;"Verdana,Normalny"&amp;8Formularz P10/F271
Wydanie 1&amp;C&amp;"Verdana,Normalny"&amp;8Załącznik nr 1
do Regulaminu Funduszu Pożyczkowego
(P10/Z54 wyd.2)&amp;R&amp;G</oddHeader>
  </headerFooter>
  <legacyDrawingHF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77D83E-4FF9-4644-88E4-D510488EA7E4}">
  <dimension ref="A1:J51"/>
  <sheetViews>
    <sheetView view="pageLayout" zoomScaleNormal="100" workbookViewId="0">
      <selection activeCell="F4" sqref="F4:J4"/>
    </sheetView>
  </sheetViews>
  <sheetFormatPr defaultRowHeight="14.5" x14ac:dyDescent="0.35"/>
  <cols>
    <col min="1" max="1" width="3.453125" style="5" customWidth="1"/>
    <col min="2" max="5" width="8.7265625" style="5"/>
    <col min="6" max="6" width="8.7265625" style="5" customWidth="1"/>
    <col min="7" max="8" width="8.7265625" style="5"/>
    <col min="9" max="9" width="8.7265625" style="5" customWidth="1"/>
    <col min="10" max="10" width="13.6328125" style="5" customWidth="1"/>
    <col min="11" max="16384" width="8.7265625" style="5"/>
  </cols>
  <sheetData>
    <row r="1" spans="1:10" ht="26.5" customHeight="1" x14ac:dyDescent="0.35">
      <c r="A1" s="219" t="s">
        <v>9</v>
      </c>
      <c r="B1" s="219"/>
      <c r="C1" s="219"/>
      <c r="D1" s="219"/>
      <c r="E1" s="219"/>
      <c r="F1" s="219"/>
      <c r="G1" s="219"/>
      <c r="H1" s="219"/>
      <c r="I1" s="219"/>
      <c r="J1" s="219"/>
    </row>
    <row r="2" spans="1:10" ht="15" thickBot="1" x14ac:dyDescent="0.4">
      <c r="A2" s="6"/>
      <c r="B2" s="7"/>
      <c r="C2" s="7"/>
      <c r="D2" s="7"/>
      <c r="E2" s="7"/>
      <c r="F2" s="7"/>
      <c r="G2" s="7"/>
      <c r="H2" s="7"/>
      <c r="I2" s="7"/>
      <c r="J2" s="7"/>
    </row>
    <row r="3" spans="1:10" ht="28.25" customHeight="1" thickTop="1" x14ac:dyDescent="0.35">
      <c r="A3" s="2">
        <v>1</v>
      </c>
      <c r="B3" s="222" t="s">
        <v>10</v>
      </c>
      <c r="C3" s="222"/>
      <c r="D3" s="222"/>
      <c r="E3" s="222"/>
      <c r="F3" s="223"/>
      <c r="G3" s="223"/>
      <c r="H3" s="223"/>
      <c r="I3" s="223"/>
      <c r="J3" s="224"/>
    </row>
    <row r="4" spans="1:10" ht="42.5" customHeight="1" x14ac:dyDescent="0.35">
      <c r="A4" s="3">
        <v>2</v>
      </c>
      <c r="B4" s="221" t="s">
        <v>13</v>
      </c>
      <c r="C4" s="221"/>
      <c r="D4" s="221"/>
      <c r="E4" s="221"/>
      <c r="F4" s="211"/>
      <c r="G4" s="211"/>
      <c r="H4" s="211"/>
      <c r="I4" s="211"/>
      <c r="J4" s="212"/>
    </row>
    <row r="5" spans="1:10" ht="28.25" customHeight="1" x14ac:dyDescent="0.35">
      <c r="A5" s="3">
        <v>3</v>
      </c>
      <c r="B5" s="221" t="s">
        <v>14</v>
      </c>
      <c r="C5" s="221"/>
      <c r="D5" s="221"/>
      <c r="E5" s="221"/>
      <c r="F5" s="211"/>
      <c r="G5" s="211"/>
      <c r="H5" s="211"/>
      <c r="I5" s="211"/>
      <c r="J5" s="212"/>
    </row>
    <row r="6" spans="1:10" ht="70.5" customHeight="1" x14ac:dyDescent="0.35">
      <c r="A6" s="3">
        <v>4</v>
      </c>
      <c r="B6" s="221" t="s">
        <v>17</v>
      </c>
      <c r="C6" s="221"/>
      <c r="D6" s="221"/>
      <c r="E6" s="221"/>
      <c r="F6" s="213"/>
      <c r="G6" s="214"/>
      <c r="H6" s="214"/>
      <c r="I6" s="214"/>
      <c r="J6" s="215"/>
    </row>
    <row r="7" spans="1:10" ht="65.5" customHeight="1" x14ac:dyDescent="0.35">
      <c r="A7" s="216">
        <v>5</v>
      </c>
      <c r="B7" s="217" t="s">
        <v>18</v>
      </c>
      <c r="C7" s="217"/>
      <c r="D7" s="217"/>
      <c r="E7" s="217"/>
      <c r="F7" s="213"/>
      <c r="G7" s="214"/>
      <c r="H7" s="214"/>
      <c r="I7" s="214"/>
      <c r="J7" s="215"/>
    </row>
    <row r="8" spans="1:10" ht="14.5" customHeight="1" x14ac:dyDescent="0.35">
      <c r="A8" s="216"/>
      <c r="B8" s="217"/>
      <c r="C8" s="217"/>
      <c r="D8" s="217"/>
      <c r="E8" s="217"/>
      <c r="F8" s="225"/>
      <c r="G8" s="225"/>
      <c r="H8" s="225"/>
      <c r="I8" s="225"/>
      <c r="J8" s="226"/>
    </row>
    <row r="9" spans="1:10" ht="34" customHeight="1" x14ac:dyDescent="0.35">
      <c r="A9" s="3">
        <v>6</v>
      </c>
      <c r="B9" s="217" t="s">
        <v>19</v>
      </c>
      <c r="C9" s="217"/>
      <c r="D9" s="217"/>
      <c r="E9" s="217"/>
      <c r="F9" s="214"/>
      <c r="G9" s="214"/>
      <c r="H9" s="214"/>
      <c r="I9" s="214"/>
      <c r="J9" s="215"/>
    </row>
    <row r="10" spans="1:10" ht="42.5" customHeight="1" x14ac:dyDescent="0.35">
      <c r="A10" s="3">
        <v>7</v>
      </c>
      <c r="B10" s="217" t="s">
        <v>22</v>
      </c>
      <c r="C10" s="217"/>
      <c r="D10" s="217"/>
      <c r="E10" s="217"/>
      <c r="F10" s="211"/>
      <c r="G10" s="211"/>
      <c r="H10" s="211"/>
      <c r="I10" s="211"/>
      <c r="J10" s="212"/>
    </row>
    <row r="11" spans="1:10" ht="42.5" customHeight="1" x14ac:dyDescent="0.35">
      <c r="A11" s="3">
        <v>8</v>
      </c>
      <c r="B11" s="217" t="s">
        <v>25</v>
      </c>
      <c r="C11" s="217"/>
      <c r="D11" s="217"/>
      <c r="E11" s="217"/>
      <c r="F11" s="211"/>
      <c r="G11" s="211"/>
      <c r="H11" s="211"/>
      <c r="I11" s="211"/>
      <c r="J11" s="212"/>
    </row>
    <row r="12" spans="1:10" ht="42.5" customHeight="1" x14ac:dyDescent="0.35">
      <c r="A12" s="3">
        <v>9</v>
      </c>
      <c r="B12" s="217" t="s">
        <v>28</v>
      </c>
      <c r="C12" s="217"/>
      <c r="D12" s="217"/>
      <c r="E12" s="217"/>
      <c r="F12" s="211"/>
      <c r="G12" s="211"/>
      <c r="H12" s="211"/>
      <c r="I12" s="211"/>
      <c r="J12" s="212"/>
    </row>
    <row r="13" spans="1:10" ht="28.25" customHeight="1" x14ac:dyDescent="0.35">
      <c r="A13" s="3">
        <v>10</v>
      </c>
      <c r="B13" s="221" t="s">
        <v>20</v>
      </c>
      <c r="C13" s="221"/>
      <c r="D13" s="221"/>
      <c r="E13" s="221"/>
      <c r="F13" s="211"/>
      <c r="G13" s="211"/>
      <c r="H13" s="211"/>
      <c r="I13" s="211"/>
      <c r="J13" s="212"/>
    </row>
    <row r="14" spans="1:10" ht="28.25" customHeight="1" thickBot="1" x14ac:dyDescent="0.4">
      <c r="A14" s="4">
        <v>11</v>
      </c>
      <c r="B14" s="220" t="s">
        <v>21</v>
      </c>
      <c r="C14" s="220"/>
      <c r="D14" s="220"/>
      <c r="E14" s="220"/>
      <c r="F14" s="209"/>
      <c r="G14" s="209"/>
      <c r="H14" s="209"/>
      <c r="I14" s="209"/>
      <c r="J14" s="210"/>
    </row>
    <row r="15" spans="1:10" ht="15.5" thickTop="1" thickBot="1" x14ac:dyDescent="0.4">
      <c r="A15" s="8"/>
      <c r="B15" s="8"/>
      <c r="C15" s="8"/>
      <c r="D15" s="8"/>
      <c r="E15" s="8"/>
      <c r="F15" s="8"/>
      <c r="G15" s="8"/>
      <c r="H15" s="8"/>
      <c r="I15" s="8"/>
      <c r="J15" s="8"/>
    </row>
    <row r="16" spans="1:10" ht="15" thickTop="1" x14ac:dyDescent="0.35">
      <c r="A16" s="10">
        <v>12</v>
      </c>
      <c r="B16" s="218" t="s">
        <v>29</v>
      </c>
      <c r="C16" s="218"/>
      <c r="D16" s="218"/>
      <c r="E16" s="218"/>
      <c r="F16" s="218"/>
      <c r="G16" s="218"/>
      <c r="H16" s="12"/>
      <c r="I16" s="12"/>
      <c r="J16" s="13"/>
    </row>
    <row r="17" spans="1:10" x14ac:dyDescent="0.35">
      <c r="A17" s="11"/>
      <c r="B17" s="198" t="s">
        <v>32</v>
      </c>
      <c r="C17" s="198"/>
      <c r="D17" s="198"/>
      <c r="E17" s="198"/>
      <c r="F17" s="198"/>
      <c r="G17" s="198"/>
      <c r="H17" s="198"/>
      <c r="I17" s="198"/>
      <c r="J17" s="199"/>
    </row>
    <row r="18" spans="1:10" x14ac:dyDescent="0.35">
      <c r="A18" s="200"/>
      <c r="B18" s="201"/>
      <c r="C18" s="201"/>
      <c r="D18" s="201"/>
      <c r="E18" s="201"/>
      <c r="F18" s="201"/>
      <c r="G18" s="201"/>
      <c r="H18" s="201"/>
      <c r="I18" s="201"/>
      <c r="J18" s="202"/>
    </row>
    <row r="19" spans="1:10" x14ac:dyDescent="0.35">
      <c r="A19" s="203"/>
      <c r="B19" s="204"/>
      <c r="C19" s="204"/>
      <c r="D19" s="204"/>
      <c r="E19" s="204"/>
      <c r="F19" s="204"/>
      <c r="G19" s="204"/>
      <c r="H19" s="204"/>
      <c r="I19" s="204"/>
      <c r="J19" s="205"/>
    </row>
    <row r="20" spans="1:10" x14ac:dyDescent="0.35">
      <c r="A20" s="203"/>
      <c r="B20" s="204"/>
      <c r="C20" s="204"/>
      <c r="D20" s="204"/>
      <c r="E20" s="204"/>
      <c r="F20" s="204"/>
      <c r="G20" s="204"/>
      <c r="H20" s="204"/>
      <c r="I20" s="204"/>
      <c r="J20" s="205"/>
    </row>
    <row r="21" spans="1:10" x14ac:dyDescent="0.35">
      <c r="A21" s="203"/>
      <c r="B21" s="204"/>
      <c r="C21" s="204"/>
      <c r="D21" s="204"/>
      <c r="E21" s="204"/>
      <c r="F21" s="204"/>
      <c r="G21" s="204"/>
      <c r="H21" s="204"/>
      <c r="I21" s="204"/>
      <c r="J21" s="205"/>
    </row>
    <row r="22" spans="1:10" x14ac:dyDescent="0.35">
      <c r="A22" s="203"/>
      <c r="B22" s="204"/>
      <c r="C22" s="204"/>
      <c r="D22" s="204"/>
      <c r="E22" s="204"/>
      <c r="F22" s="204"/>
      <c r="G22" s="204"/>
      <c r="H22" s="204"/>
      <c r="I22" s="204"/>
      <c r="J22" s="205"/>
    </row>
    <row r="23" spans="1:10" x14ac:dyDescent="0.35">
      <c r="A23" s="203"/>
      <c r="B23" s="204"/>
      <c r="C23" s="204"/>
      <c r="D23" s="204"/>
      <c r="E23" s="204"/>
      <c r="F23" s="204"/>
      <c r="G23" s="204"/>
      <c r="H23" s="204"/>
      <c r="I23" s="204"/>
      <c r="J23" s="205"/>
    </row>
    <row r="24" spans="1:10" x14ac:dyDescent="0.35">
      <c r="A24" s="203"/>
      <c r="B24" s="204"/>
      <c r="C24" s="204"/>
      <c r="D24" s="204"/>
      <c r="E24" s="204"/>
      <c r="F24" s="204"/>
      <c r="G24" s="204"/>
      <c r="H24" s="204"/>
      <c r="I24" s="204"/>
      <c r="J24" s="205"/>
    </row>
    <row r="25" spans="1:10" x14ac:dyDescent="0.35">
      <c r="A25" s="203"/>
      <c r="B25" s="204"/>
      <c r="C25" s="204"/>
      <c r="D25" s="204"/>
      <c r="E25" s="204"/>
      <c r="F25" s="204"/>
      <c r="G25" s="204"/>
      <c r="H25" s="204"/>
      <c r="I25" s="204"/>
      <c r="J25" s="205"/>
    </row>
    <row r="26" spans="1:10" x14ac:dyDescent="0.35">
      <c r="A26" s="203"/>
      <c r="B26" s="204"/>
      <c r="C26" s="204"/>
      <c r="D26" s="204"/>
      <c r="E26" s="204"/>
      <c r="F26" s="204"/>
      <c r="G26" s="204"/>
      <c r="H26" s="204"/>
      <c r="I26" s="204"/>
      <c r="J26" s="205"/>
    </row>
    <row r="27" spans="1:10" x14ac:dyDescent="0.35">
      <c r="A27" s="203"/>
      <c r="B27" s="204"/>
      <c r="C27" s="204"/>
      <c r="D27" s="204"/>
      <c r="E27" s="204"/>
      <c r="F27" s="204"/>
      <c r="G27" s="204"/>
      <c r="H27" s="204"/>
      <c r="I27" s="204"/>
      <c r="J27" s="205"/>
    </row>
    <row r="28" spans="1:10" x14ac:dyDescent="0.35">
      <c r="A28" s="203"/>
      <c r="B28" s="204"/>
      <c r="C28" s="204"/>
      <c r="D28" s="204"/>
      <c r="E28" s="204"/>
      <c r="F28" s="204"/>
      <c r="G28" s="204"/>
      <c r="H28" s="204"/>
      <c r="I28" s="204"/>
      <c r="J28" s="205"/>
    </row>
    <row r="29" spans="1:10" ht="15" thickBot="1" x14ac:dyDescent="0.4">
      <c r="A29" s="206"/>
      <c r="B29" s="207"/>
      <c r="C29" s="207"/>
      <c r="D29" s="207"/>
      <c r="E29" s="207"/>
      <c r="F29" s="207"/>
      <c r="G29" s="207"/>
      <c r="H29" s="207"/>
      <c r="I29" s="207"/>
      <c r="J29" s="208"/>
    </row>
    <row r="30" spans="1:10" ht="15" thickTop="1" x14ac:dyDescent="0.35">
      <c r="A30" s="8"/>
      <c r="B30" s="8"/>
      <c r="C30" s="8"/>
      <c r="D30" s="8"/>
      <c r="E30" s="8"/>
      <c r="F30" s="8"/>
      <c r="G30" s="8"/>
      <c r="H30" s="8"/>
      <c r="I30" s="8"/>
      <c r="J30" s="8"/>
    </row>
    <row r="31" spans="1:10" x14ac:dyDescent="0.35">
      <c r="A31" s="8"/>
      <c r="B31" s="8"/>
      <c r="C31" s="8"/>
      <c r="D31" s="8"/>
      <c r="E31" s="8"/>
      <c r="F31" s="8"/>
      <c r="G31" s="8"/>
      <c r="H31" s="8"/>
      <c r="I31" s="8"/>
      <c r="J31" s="8"/>
    </row>
    <row r="32" spans="1:10" x14ac:dyDescent="0.35">
      <c r="A32" s="8"/>
      <c r="B32" s="8"/>
      <c r="C32" s="8"/>
      <c r="D32" s="8"/>
      <c r="E32" s="8"/>
      <c r="F32" s="8"/>
      <c r="G32" s="8"/>
      <c r="H32" s="8"/>
      <c r="I32" s="8"/>
      <c r="J32" s="8"/>
    </row>
    <row r="33" spans="1:10" x14ac:dyDescent="0.35">
      <c r="A33" s="8"/>
      <c r="B33" s="8"/>
      <c r="C33" s="8"/>
      <c r="D33" s="8"/>
      <c r="E33" s="8"/>
      <c r="F33" s="8"/>
      <c r="G33" s="8"/>
      <c r="H33" s="8"/>
      <c r="I33" s="8"/>
      <c r="J33" s="8"/>
    </row>
    <row r="34" spans="1:10" x14ac:dyDescent="0.35">
      <c r="A34" s="8"/>
      <c r="B34" s="8"/>
      <c r="C34" s="8"/>
      <c r="D34" s="8"/>
      <c r="E34" s="8"/>
      <c r="F34" s="8"/>
      <c r="G34" s="8"/>
      <c r="H34" s="8"/>
      <c r="I34" s="8"/>
      <c r="J34" s="8"/>
    </row>
    <row r="35" spans="1:10" x14ac:dyDescent="0.35">
      <c r="A35" s="8"/>
      <c r="B35" s="8"/>
      <c r="C35" s="8"/>
      <c r="D35" s="8"/>
      <c r="E35" s="8"/>
      <c r="F35" s="8"/>
      <c r="G35" s="8"/>
      <c r="H35" s="8"/>
      <c r="I35" s="8"/>
      <c r="J35" s="8"/>
    </row>
    <row r="36" spans="1:10" x14ac:dyDescent="0.35">
      <c r="A36" s="8"/>
      <c r="B36" s="8"/>
      <c r="C36" s="8"/>
      <c r="D36" s="8"/>
      <c r="E36" s="8"/>
      <c r="F36" s="8"/>
      <c r="G36" s="8"/>
      <c r="H36" s="8"/>
      <c r="I36" s="8"/>
      <c r="J36" s="8"/>
    </row>
    <row r="37" spans="1:10" x14ac:dyDescent="0.35">
      <c r="A37" s="8"/>
      <c r="B37" s="8"/>
      <c r="C37" s="8"/>
      <c r="D37" s="8"/>
      <c r="E37" s="8"/>
      <c r="F37" s="8"/>
      <c r="G37" s="8"/>
      <c r="H37" s="8"/>
      <c r="I37" s="8"/>
      <c r="J37" s="8"/>
    </row>
    <row r="38" spans="1:10" x14ac:dyDescent="0.35">
      <c r="A38" s="8"/>
      <c r="B38" s="8"/>
      <c r="C38" s="8"/>
      <c r="D38" s="8"/>
      <c r="E38" s="8"/>
      <c r="F38" s="8"/>
      <c r="G38" s="8"/>
      <c r="H38" s="8"/>
      <c r="I38" s="8"/>
      <c r="J38" s="8"/>
    </row>
    <row r="39" spans="1:10" x14ac:dyDescent="0.35">
      <c r="A39" s="8"/>
      <c r="B39" s="8"/>
      <c r="C39" s="8"/>
      <c r="D39" s="8"/>
      <c r="E39" s="8"/>
      <c r="F39" s="8"/>
      <c r="G39" s="8"/>
      <c r="H39" s="8"/>
      <c r="I39" s="8"/>
      <c r="J39" s="8"/>
    </row>
    <row r="40" spans="1:10" x14ac:dyDescent="0.35">
      <c r="A40" s="8"/>
      <c r="B40" s="8"/>
      <c r="C40" s="8"/>
      <c r="D40" s="8"/>
      <c r="E40" s="8"/>
      <c r="F40" s="8"/>
      <c r="G40" s="8"/>
      <c r="H40" s="8"/>
      <c r="I40" s="8"/>
      <c r="J40" s="8"/>
    </row>
    <row r="41" spans="1:10" x14ac:dyDescent="0.35">
      <c r="A41" s="8"/>
      <c r="B41" s="8"/>
      <c r="C41" s="8"/>
      <c r="D41" s="8"/>
      <c r="E41" s="8"/>
      <c r="F41" s="8"/>
      <c r="G41" s="8"/>
      <c r="H41" s="8"/>
      <c r="I41" s="8"/>
      <c r="J41" s="8"/>
    </row>
    <row r="42" spans="1:10" x14ac:dyDescent="0.35">
      <c r="A42" s="8"/>
      <c r="B42" s="8"/>
      <c r="C42" s="8"/>
      <c r="D42" s="8"/>
      <c r="E42" s="8"/>
      <c r="F42" s="8"/>
      <c r="G42" s="8"/>
      <c r="H42" s="8"/>
      <c r="I42" s="8"/>
      <c r="J42" s="8"/>
    </row>
    <row r="43" spans="1:10" x14ac:dyDescent="0.35">
      <c r="A43" s="8"/>
      <c r="B43" s="8"/>
      <c r="C43" s="8"/>
      <c r="D43" s="8"/>
      <c r="E43" s="8"/>
      <c r="F43" s="8"/>
      <c r="G43" s="8"/>
      <c r="H43" s="8"/>
      <c r="I43" s="8"/>
      <c r="J43" s="8"/>
    </row>
    <row r="44" spans="1:10" x14ac:dyDescent="0.35">
      <c r="A44" s="8"/>
      <c r="B44" s="8"/>
      <c r="C44" s="8"/>
      <c r="D44" s="8"/>
      <c r="E44" s="8"/>
      <c r="F44" s="8"/>
      <c r="G44" s="8"/>
      <c r="H44" s="8"/>
      <c r="I44" s="8"/>
      <c r="J44" s="8"/>
    </row>
    <row r="45" spans="1:10" x14ac:dyDescent="0.35">
      <c r="A45" s="8"/>
      <c r="B45" s="8"/>
      <c r="C45" s="8"/>
      <c r="D45" s="8"/>
      <c r="E45" s="8"/>
      <c r="F45" s="8"/>
      <c r="G45" s="8"/>
      <c r="H45" s="8"/>
      <c r="I45" s="8"/>
      <c r="J45" s="8"/>
    </row>
    <row r="46" spans="1:10" x14ac:dyDescent="0.35">
      <c r="A46" s="8"/>
      <c r="B46" s="8"/>
      <c r="C46" s="8"/>
      <c r="D46" s="8"/>
      <c r="E46" s="8"/>
      <c r="F46" s="8"/>
      <c r="G46" s="8"/>
      <c r="H46" s="8"/>
      <c r="I46" s="8"/>
      <c r="J46" s="8"/>
    </row>
    <row r="47" spans="1:10" x14ac:dyDescent="0.35">
      <c r="A47" s="8"/>
      <c r="B47" s="8"/>
      <c r="C47" s="8"/>
      <c r="D47" s="8"/>
      <c r="E47" s="8"/>
      <c r="F47" s="8"/>
      <c r="G47" s="8"/>
      <c r="H47" s="8"/>
      <c r="I47" s="8"/>
      <c r="J47" s="8"/>
    </row>
    <row r="48" spans="1:10" x14ac:dyDescent="0.35">
      <c r="A48" s="8"/>
      <c r="B48" s="8"/>
      <c r="C48" s="8"/>
      <c r="D48" s="8"/>
      <c r="E48" s="8"/>
      <c r="F48" s="8"/>
      <c r="G48" s="8"/>
      <c r="H48" s="8"/>
      <c r="I48" s="8"/>
      <c r="J48" s="8"/>
    </row>
    <row r="49" spans="1:10" x14ac:dyDescent="0.35">
      <c r="A49" s="8"/>
      <c r="B49" s="8"/>
      <c r="C49" s="8"/>
      <c r="D49" s="8"/>
      <c r="E49" s="8"/>
      <c r="F49" s="8"/>
      <c r="G49" s="8"/>
      <c r="H49" s="8"/>
      <c r="I49" s="8"/>
      <c r="J49" s="8"/>
    </row>
    <row r="50" spans="1:10" x14ac:dyDescent="0.35">
      <c r="A50" s="8"/>
      <c r="B50" s="8"/>
      <c r="C50" s="8"/>
      <c r="D50" s="8"/>
      <c r="E50" s="8"/>
      <c r="F50" s="8"/>
      <c r="G50" s="8"/>
      <c r="H50" s="8"/>
      <c r="I50" s="8"/>
      <c r="J50" s="8"/>
    </row>
    <row r="51" spans="1:10" x14ac:dyDescent="0.35">
      <c r="A51" s="9"/>
      <c r="B51" s="9"/>
      <c r="C51" s="9"/>
      <c r="D51" s="9"/>
      <c r="E51" s="9"/>
      <c r="F51" s="9"/>
      <c r="G51" s="9"/>
      <c r="H51" s="9"/>
      <c r="I51" s="9"/>
      <c r="J51" s="9"/>
    </row>
  </sheetData>
  <sheetProtection algorithmName="SHA-512" hashValue="szH2e+ay4izLUrINwNDG2ab77luA7XlycmfzVYg7x2QeczURNnYlqjf54qqWPD3LSr4RJ0c7l1Svz7TswSVPOA==" saltValue="tKOG+HIDIHetGKK0Qrq00w==" spinCount="100000" sheet="1" objects="1" scenarios="1"/>
  <mergeCells count="28">
    <mergeCell ref="A1:J1"/>
    <mergeCell ref="B14:E14"/>
    <mergeCell ref="B13:E13"/>
    <mergeCell ref="B12:E12"/>
    <mergeCell ref="B11:E11"/>
    <mergeCell ref="B10:E10"/>
    <mergeCell ref="B9:E9"/>
    <mergeCell ref="B5:E5"/>
    <mergeCell ref="B4:E4"/>
    <mergeCell ref="B3:E3"/>
    <mergeCell ref="F3:J3"/>
    <mergeCell ref="F4:J4"/>
    <mergeCell ref="F5:J5"/>
    <mergeCell ref="F6:J6"/>
    <mergeCell ref="F8:J8"/>
    <mergeCell ref="B6:E6"/>
    <mergeCell ref="F7:J7"/>
    <mergeCell ref="F9:J9"/>
    <mergeCell ref="A7:A8"/>
    <mergeCell ref="B7:E8"/>
    <mergeCell ref="B16:G16"/>
    <mergeCell ref="B17:J17"/>
    <mergeCell ref="A18:J29"/>
    <mergeCell ref="F14:J14"/>
    <mergeCell ref="F10:J10"/>
    <mergeCell ref="F11:J11"/>
    <mergeCell ref="F12:J12"/>
    <mergeCell ref="F13:J13"/>
  </mergeCells>
  <pageMargins left="0.7" right="0.7" top="0.78125" bottom="0.75" header="0.3" footer="0.3"/>
  <pageSetup paperSize="9" orientation="portrait" r:id="rId1"/>
  <headerFooter>
    <oddHeader>&amp;L&amp;"Verdana,Normalny"&amp;8Formularz P10/F271
Wydanie 1&amp;C&amp;"Verdana,Normalny"&amp;8Załącznik nr 1
do Regulaminu Funduszu Pożyczkowego
(P10/Z54 wyd.2)&amp;R&amp;G</oddHeader>
  </headerFooter>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3075" r:id="rId5" name="Check Box 3">
              <controlPr locked="0" defaultSize="0" autoFill="0" autoLine="0" autoPict="0" altText="ryczałt od przychodów ewidencjonowanych">
                <anchor moveWithCells="1">
                  <from>
                    <xdr:col>5</xdr:col>
                    <xdr:colOff>139700</xdr:colOff>
                    <xdr:row>5</xdr:row>
                    <xdr:rowOff>38100</xdr:rowOff>
                  </from>
                  <to>
                    <xdr:col>9</xdr:col>
                    <xdr:colOff>800100</xdr:colOff>
                    <xdr:row>5</xdr:row>
                    <xdr:rowOff>266700</xdr:rowOff>
                  </to>
                </anchor>
              </controlPr>
            </control>
          </mc:Choice>
        </mc:AlternateContent>
        <mc:AlternateContent xmlns:mc="http://schemas.openxmlformats.org/markup-compatibility/2006">
          <mc:Choice Requires="x14">
            <control shapeId="3077" r:id="rId6" name="Check Box 5">
              <controlPr locked="0" defaultSize="0" autoFill="0" autoLine="0" autoPict="0" altText="">
                <anchor moveWithCells="1">
                  <from>
                    <xdr:col>5</xdr:col>
                    <xdr:colOff>146050</xdr:colOff>
                    <xdr:row>5</xdr:row>
                    <xdr:rowOff>431800</xdr:rowOff>
                  </from>
                  <to>
                    <xdr:col>9</xdr:col>
                    <xdr:colOff>838200</xdr:colOff>
                    <xdr:row>5</xdr:row>
                    <xdr:rowOff>654050</xdr:rowOff>
                  </to>
                </anchor>
              </controlPr>
            </control>
          </mc:Choice>
        </mc:AlternateContent>
        <mc:AlternateContent xmlns:mc="http://schemas.openxmlformats.org/markup-compatibility/2006">
          <mc:Choice Requires="x14">
            <control shapeId="3078" r:id="rId7" name="Check Box 6">
              <controlPr locked="0" defaultSize="0" autoFill="0" autoLine="0" autoPict="0" altText="ryczałt od przychodów ewidencjonowanych">
                <anchor moveWithCells="1">
                  <from>
                    <xdr:col>5</xdr:col>
                    <xdr:colOff>146050</xdr:colOff>
                    <xdr:row>5</xdr:row>
                    <xdr:rowOff>628650</xdr:rowOff>
                  </from>
                  <to>
                    <xdr:col>9</xdr:col>
                    <xdr:colOff>806450</xdr:colOff>
                    <xdr:row>5</xdr:row>
                    <xdr:rowOff>850900</xdr:rowOff>
                  </to>
                </anchor>
              </controlPr>
            </control>
          </mc:Choice>
        </mc:AlternateContent>
        <mc:AlternateContent xmlns:mc="http://schemas.openxmlformats.org/markup-compatibility/2006">
          <mc:Choice Requires="x14">
            <control shapeId="3079" r:id="rId8" name="Check Box 7">
              <controlPr locked="0" defaultSize="0" autoFill="0" autoLine="0" autoPict="0">
                <anchor moveWithCells="1">
                  <from>
                    <xdr:col>5</xdr:col>
                    <xdr:colOff>146050</xdr:colOff>
                    <xdr:row>5</xdr:row>
                    <xdr:rowOff>247650</xdr:rowOff>
                  </from>
                  <to>
                    <xdr:col>9</xdr:col>
                    <xdr:colOff>781050</xdr:colOff>
                    <xdr:row>5</xdr:row>
                    <xdr:rowOff>469900</xdr:rowOff>
                  </to>
                </anchor>
              </controlPr>
            </control>
          </mc:Choice>
        </mc:AlternateContent>
        <mc:AlternateContent xmlns:mc="http://schemas.openxmlformats.org/markup-compatibility/2006">
          <mc:Choice Requires="x14">
            <control shapeId="3080" r:id="rId9" name="Check Box 8">
              <controlPr locked="0" defaultSize="0" autoFill="0" autoLine="0" autoPict="0" altText="ryczałt od przychodów ewidencjonowanych">
                <anchor moveWithCells="1">
                  <from>
                    <xdr:col>5</xdr:col>
                    <xdr:colOff>146050</xdr:colOff>
                    <xdr:row>5</xdr:row>
                    <xdr:rowOff>876300</xdr:rowOff>
                  </from>
                  <to>
                    <xdr:col>9</xdr:col>
                    <xdr:colOff>819150</xdr:colOff>
                    <xdr:row>6</xdr:row>
                    <xdr:rowOff>215900</xdr:rowOff>
                  </to>
                </anchor>
              </controlPr>
            </control>
          </mc:Choice>
        </mc:AlternateContent>
        <mc:AlternateContent xmlns:mc="http://schemas.openxmlformats.org/markup-compatibility/2006">
          <mc:Choice Requires="x14">
            <control shapeId="3081" r:id="rId10" name="Check Box 9">
              <controlPr locked="0" defaultSize="0" autoFill="0" autoLine="0" autoPict="0" altText="ryczałt od przychodów ewidencjonowanych">
                <anchor moveWithCells="1">
                  <from>
                    <xdr:col>5</xdr:col>
                    <xdr:colOff>139700</xdr:colOff>
                    <xdr:row>6</xdr:row>
                    <xdr:rowOff>584200</xdr:rowOff>
                  </from>
                  <to>
                    <xdr:col>9</xdr:col>
                    <xdr:colOff>806450</xdr:colOff>
                    <xdr:row>6</xdr:row>
                    <xdr:rowOff>800100</xdr:rowOff>
                  </to>
                </anchor>
              </controlPr>
            </control>
          </mc:Choice>
        </mc:AlternateContent>
        <mc:AlternateContent xmlns:mc="http://schemas.openxmlformats.org/markup-compatibility/2006">
          <mc:Choice Requires="x14">
            <control shapeId="3082" r:id="rId11" name="Check Box 10">
              <controlPr locked="0" defaultSize="0" autoFill="0" autoLine="0" autoPict="0" altText="ryczałt od przychodów ewidencjonowanych">
                <anchor moveWithCells="1">
                  <from>
                    <xdr:col>5</xdr:col>
                    <xdr:colOff>139700</xdr:colOff>
                    <xdr:row>6</xdr:row>
                    <xdr:rowOff>196850</xdr:rowOff>
                  </from>
                  <to>
                    <xdr:col>9</xdr:col>
                    <xdr:colOff>812800</xdr:colOff>
                    <xdr:row>6</xdr:row>
                    <xdr:rowOff>406400</xdr:rowOff>
                  </to>
                </anchor>
              </controlPr>
            </control>
          </mc:Choice>
        </mc:AlternateContent>
        <mc:AlternateContent xmlns:mc="http://schemas.openxmlformats.org/markup-compatibility/2006">
          <mc:Choice Requires="x14">
            <control shapeId="3083" r:id="rId12" name="Check Box 11">
              <controlPr locked="0" defaultSize="0" autoFill="0" autoLine="0" autoPict="0" altText="ryczałt od przychodów ewidencjonowanych">
                <anchor moveWithCells="1">
                  <from>
                    <xdr:col>5</xdr:col>
                    <xdr:colOff>146050</xdr:colOff>
                    <xdr:row>6</xdr:row>
                    <xdr:rowOff>393700</xdr:rowOff>
                  </from>
                  <to>
                    <xdr:col>9</xdr:col>
                    <xdr:colOff>812800</xdr:colOff>
                    <xdr:row>6</xdr:row>
                    <xdr:rowOff>609600</xdr:rowOff>
                  </to>
                </anchor>
              </controlPr>
            </control>
          </mc:Choice>
        </mc:AlternateContent>
        <mc:AlternateContent xmlns:mc="http://schemas.openxmlformats.org/markup-compatibility/2006">
          <mc:Choice Requires="x14">
            <control shapeId="3084" r:id="rId13" name="Check Box 12">
              <controlPr locked="0" defaultSize="0" autoFill="0" autoLine="0" autoPict="0">
                <anchor moveWithCells="1">
                  <from>
                    <xdr:col>5</xdr:col>
                    <xdr:colOff>152400</xdr:colOff>
                    <xdr:row>8</xdr:row>
                    <xdr:rowOff>12700</xdr:rowOff>
                  </from>
                  <to>
                    <xdr:col>7</xdr:col>
                    <xdr:colOff>527050</xdr:colOff>
                    <xdr:row>8</xdr:row>
                    <xdr:rowOff>222250</xdr:rowOff>
                  </to>
                </anchor>
              </controlPr>
            </control>
          </mc:Choice>
        </mc:AlternateContent>
        <mc:AlternateContent xmlns:mc="http://schemas.openxmlformats.org/markup-compatibility/2006">
          <mc:Choice Requires="x14">
            <control shapeId="3085" r:id="rId14" name="Check Box 13">
              <controlPr locked="0" defaultSize="0" autoFill="0" autoLine="0" autoPict="0">
                <anchor moveWithCells="1">
                  <from>
                    <xdr:col>5</xdr:col>
                    <xdr:colOff>146050</xdr:colOff>
                    <xdr:row>8</xdr:row>
                    <xdr:rowOff>209550</xdr:rowOff>
                  </from>
                  <to>
                    <xdr:col>5</xdr:col>
                    <xdr:colOff>374650</xdr:colOff>
                    <xdr:row>9</xdr:row>
                    <xdr:rowOff>12700</xdr:rowOff>
                  </to>
                </anchor>
              </controlPr>
            </control>
          </mc:Choice>
        </mc:AlternateContent>
        <mc:AlternateContent xmlns:mc="http://schemas.openxmlformats.org/markup-compatibility/2006">
          <mc:Choice Requires="x14">
            <control shapeId="3086" r:id="rId15" name="Check Box 14">
              <controlPr locked="0" defaultSize="0" autoFill="0" autoLine="0" autoPict="0">
                <anchor moveWithCells="1">
                  <from>
                    <xdr:col>7</xdr:col>
                    <xdr:colOff>50800</xdr:colOff>
                    <xdr:row>15</xdr:row>
                    <xdr:rowOff>6350</xdr:rowOff>
                  </from>
                  <to>
                    <xdr:col>7</xdr:col>
                    <xdr:colOff>565150</xdr:colOff>
                    <xdr:row>16</xdr:row>
                    <xdr:rowOff>12700</xdr:rowOff>
                  </to>
                </anchor>
              </controlPr>
            </control>
          </mc:Choice>
        </mc:AlternateContent>
        <mc:AlternateContent xmlns:mc="http://schemas.openxmlformats.org/markup-compatibility/2006">
          <mc:Choice Requires="x14">
            <control shapeId="3088" r:id="rId16" name="Check Box 16">
              <controlPr locked="0" defaultSize="0" autoFill="0" autoLine="0" autoPict="0">
                <anchor moveWithCells="1">
                  <from>
                    <xdr:col>8</xdr:col>
                    <xdr:colOff>25400</xdr:colOff>
                    <xdr:row>14</xdr:row>
                    <xdr:rowOff>184150</xdr:rowOff>
                  </from>
                  <to>
                    <xdr:col>8</xdr:col>
                    <xdr:colOff>260350</xdr:colOff>
                    <xdr:row>16</xdr:row>
                    <xdr:rowOff>31750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2" id="{0D9C8505-BEA9-46CB-9A16-F47A356FD3A2}">
            <xm:f>Arkusz5!A10=TRUE</xm:f>
            <x14:dxf>
              <fill>
                <patternFill>
                  <bgColor theme="0" tint="-0.14996795556505021"/>
                </patternFill>
              </fill>
            </x14:dxf>
          </x14:cfRule>
          <xm:sqref>A18:J29</xm:sqref>
        </x14:conditionalFormatting>
        <x14:conditionalFormatting xmlns:xm="http://schemas.microsoft.com/office/excel/2006/main">
          <x14:cfRule type="expression" priority="1" id="{A938F764-A888-4329-8FBA-6A163CBF28B3}">
            <xm:f>Arkusz5!$A$11=FALSE</xm:f>
            <x14:dxf>
              <fill>
                <patternFill>
                  <bgColor theme="0" tint="-0.14996795556505021"/>
                </patternFill>
              </fill>
            </x14:dxf>
          </x14:cfRule>
          <xm:sqref>F8:J8</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03006-AB16-4F32-B748-7C23D10D17FA}">
  <dimension ref="A1:J90"/>
  <sheetViews>
    <sheetView view="pageLayout" zoomScaleNormal="100" workbookViewId="0">
      <selection activeCell="B13" sqref="B13:J13"/>
    </sheetView>
  </sheetViews>
  <sheetFormatPr defaultRowHeight="14.5" x14ac:dyDescent="0.35"/>
  <cols>
    <col min="1" max="1" width="3.453125" style="5" customWidth="1"/>
    <col min="2" max="3" width="8.7265625" style="5"/>
    <col min="4" max="4" width="9.08984375" style="5" customWidth="1"/>
    <col min="5" max="5" width="8.7265625" style="5"/>
    <col min="6" max="6" width="8.7265625" style="5" customWidth="1"/>
    <col min="7" max="8" width="8.7265625" style="5"/>
    <col min="9" max="9" width="8.7265625" style="5" customWidth="1"/>
    <col min="10" max="10" width="13.1796875" style="5" customWidth="1"/>
    <col min="11" max="16384" width="8.7265625" style="5"/>
  </cols>
  <sheetData>
    <row r="1" spans="1:10" ht="26.5" customHeight="1" x14ac:dyDescent="0.35">
      <c r="A1" s="219" t="s">
        <v>33</v>
      </c>
      <c r="B1" s="219"/>
      <c r="C1" s="219"/>
      <c r="D1" s="219"/>
      <c r="E1" s="219"/>
      <c r="F1" s="219"/>
      <c r="G1" s="219"/>
      <c r="H1" s="219"/>
      <c r="I1" s="219"/>
      <c r="J1" s="219"/>
    </row>
    <row r="2" spans="1:10" ht="15" thickBot="1" x14ac:dyDescent="0.4">
      <c r="A2" s="6"/>
      <c r="B2" s="7"/>
      <c r="C2" s="7"/>
      <c r="D2" s="7"/>
      <c r="E2" s="7"/>
      <c r="F2" s="7"/>
      <c r="G2" s="7"/>
      <c r="H2" s="7"/>
      <c r="I2" s="7"/>
      <c r="J2" s="7"/>
    </row>
    <row r="3" spans="1:10" ht="15" thickTop="1" x14ac:dyDescent="0.35">
      <c r="A3" s="26">
        <v>1</v>
      </c>
      <c r="B3" s="260" t="s">
        <v>34</v>
      </c>
      <c r="C3" s="260"/>
      <c r="D3" s="260"/>
      <c r="E3" s="260"/>
      <c r="F3" s="260"/>
      <c r="G3" s="260"/>
      <c r="H3" s="260"/>
      <c r="I3" s="260"/>
      <c r="J3" s="261"/>
    </row>
    <row r="4" spans="1:10" ht="22.75" customHeight="1" thickBot="1" x14ac:dyDescent="0.4">
      <c r="A4" s="25"/>
      <c r="B4" s="27"/>
      <c r="C4" s="27"/>
      <c r="D4" s="27"/>
      <c r="E4" s="27"/>
      <c r="F4" s="27"/>
      <c r="G4" s="27"/>
      <c r="H4" s="27"/>
      <c r="I4" s="27"/>
      <c r="J4" s="28"/>
    </row>
    <row r="5" spans="1:10" ht="15" thickTop="1" x14ac:dyDescent="0.35">
      <c r="A5" s="26">
        <v>2</v>
      </c>
      <c r="B5" s="218" t="s">
        <v>35</v>
      </c>
      <c r="C5" s="218"/>
      <c r="D5" s="218"/>
      <c r="E5" s="218"/>
      <c r="F5" s="218"/>
      <c r="G5" s="218"/>
      <c r="H5" s="218"/>
      <c r="I5" s="218"/>
      <c r="J5" s="280"/>
    </row>
    <row r="6" spans="1:10" x14ac:dyDescent="0.35">
      <c r="A6" s="29"/>
      <c r="B6" s="30"/>
      <c r="C6" s="30"/>
      <c r="D6" s="30"/>
      <c r="E6" s="30"/>
      <c r="F6" s="30"/>
      <c r="G6" s="30"/>
      <c r="H6" s="30"/>
      <c r="I6" s="30"/>
      <c r="J6" s="31"/>
    </row>
    <row r="7" spans="1:10" x14ac:dyDescent="0.35">
      <c r="A7" s="29"/>
      <c r="B7" s="30"/>
      <c r="C7" s="30"/>
      <c r="D7" s="30"/>
      <c r="E7" s="30"/>
      <c r="F7" s="30"/>
      <c r="G7" s="30"/>
      <c r="H7" s="30"/>
      <c r="I7" s="30"/>
      <c r="J7" s="31"/>
    </row>
    <row r="8" spans="1:10" x14ac:dyDescent="0.35">
      <c r="A8" s="29"/>
      <c r="B8" s="30"/>
      <c r="C8" s="30"/>
      <c r="D8" s="30"/>
      <c r="E8" s="30"/>
      <c r="F8" s="30"/>
      <c r="G8" s="30"/>
      <c r="H8" s="30"/>
      <c r="I8" s="30"/>
      <c r="J8" s="31"/>
    </row>
    <row r="9" spans="1:10" ht="15" thickBot="1" x14ac:dyDescent="0.4">
      <c r="A9" s="25"/>
      <c r="B9" s="27"/>
      <c r="C9" s="27"/>
      <c r="D9" s="27"/>
      <c r="E9" s="27"/>
      <c r="F9" s="27"/>
      <c r="G9" s="27"/>
      <c r="H9" s="27"/>
      <c r="I9" s="27"/>
      <c r="J9" s="28"/>
    </row>
    <row r="10" spans="1:10" ht="15" thickTop="1" x14ac:dyDescent="0.35">
      <c r="A10" s="26" t="str">
        <f>IF(Arkusz5!A4,"3","")</f>
        <v/>
      </c>
      <c r="B10" s="218" t="str">
        <f>IF(Arkusz5!A4,"Wnioskowana kwota pomocy de minimis: [10] [11]","")</f>
        <v/>
      </c>
      <c r="C10" s="218"/>
      <c r="D10" s="218"/>
      <c r="E10" s="218"/>
      <c r="F10" s="218"/>
      <c r="G10" s="218"/>
      <c r="H10" s="218"/>
      <c r="I10" s="218"/>
      <c r="J10" s="280"/>
    </row>
    <row r="11" spans="1:10" ht="15" thickBot="1" x14ac:dyDescent="0.4">
      <c r="A11" s="25"/>
      <c r="B11" s="281"/>
      <c r="C11" s="282"/>
      <c r="D11" s="14" t="str">
        <f>IF(Arkusz5!A4,"słownie:","")</f>
        <v/>
      </c>
      <c r="E11" s="272"/>
      <c r="F11" s="273"/>
      <c r="G11" s="273"/>
      <c r="H11" s="273"/>
      <c r="I11" s="273"/>
      <c r="J11" s="274"/>
    </row>
    <row r="12" spans="1:10" ht="28.5" customHeight="1" thickTop="1" x14ac:dyDescent="0.35">
      <c r="A12" s="26" t="str">
        <f>IF(Arkusz5!A5,"4","")</f>
        <v/>
      </c>
      <c r="B12" s="283" t="str">
        <f>IF(Arkusz5!A5,"Jeżeli Wnioskodawca wnioskuje o pożyczkę na warunkach korzystniejszych niż rynkowe, bez obejmowania Jednostkowej Pożyczki regułami pomocy publicznej, należy uzasadnić: [12]","")</f>
        <v/>
      </c>
      <c r="C12" s="283"/>
      <c r="D12" s="283"/>
      <c r="E12" s="283"/>
      <c r="F12" s="283"/>
      <c r="G12" s="283"/>
      <c r="H12" s="283"/>
      <c r="I12" s="283"/>
      <c r="J12" s="284"/>
    </row>
    <row r="13" spans="1:10" ht="240.9" customHeight="1" thickBot="1" x14ac:dyDescent="0.4">
      <c r="A13" s="25"/>
      <c r="B13" s="285"/>
      <c r="C13" s="285"/>
      <c r="D13" s="285"/>
      <c r="E13" s="285"/>
      <c r="F13" s="285"/>
      <c r="G13" s="285"/>
      <c r="H13" s="285"/>
      <c r="I13" s="285"/>
      <c r="J13" s="286"/>
    </row>
    <row r="14" spans="1:10" ht="46" customHeight="1" thickTop="1" x14ac:dyDescent="0.35">
      <c r="A14" s="287" t="s">
        <v>47</v>
      </c>
      <c r="B14" s="288"/>
      <c r="C14" s="288"/>
      <c r="D14" s="288"/>
      <c r="E14" s="288"/>
      <c r="F14" s="288"/>
      <c r="G14" s="288"/>
      <c r="H14" s="288"/>
      <c r="I14" s="288"/>
      <c r="J14" s="289"/>
    </row>
    <row r="15" spans="1:10" ht="33.5" customHeight="1" thickBot="1" x14ac:dyDescent="0.4">
      <c r="A15" s="290" t="s">
        <v>48</v>
      </c>
      <c r="B15" s="291"/>
      <c r="C15" s="291"/>
      <c r="D15" s="291"/>
      <c r="E15" s="291"/>
      <c r="F15" s="291"/>
      <c r="G15" s="291"/>
      <c r="H15" s="291"/>
      <c r="I15" s="291"/>
      <c r="J15" s="292"/>
    </row>
    <row r="16" spans="1:10" ht="15" thickTop="1" x14ac:dyDescent="0.35">
      <c r="A16" s="26">
        <v>5</v>
      </c>
      <c r="B16" s="260" t="s">
        <v>49</v>
      </c>
      <c r="C16" s="260"/>
      <c r="D16" s="260"/>
      <c r="E16" s="260"/>
      <c r="F16" s="260"/>
      <c r="G16" s="260"/>
      <c r="H16" s="260"/>
      <c r="I16" s="260"/>
      <c r="J16" s="261"/>
    </row>
    <row r="17" spans="1:10" ht="22.75" customHeight="1" thickBot="1" x14ac:dyDescent="0.4">
      <c r="A17" s="25"/>
      <c r="B17" s="27"/>
      <c r="C17" s="27"/>
      <c r="D17" s="27"/>
      <c r="E17" s="27"/>
      <c r="F17" s="27"/>
      <c r="G17" s="27"/>
      <c r="H17" s="27"/>
      <c r="I17" s="27"/>
      <c r="J17" s="28"/>
    </row>
    <row r="18" spans="1:10" ht="15" thickTop="1" x14ac:dyDescent="0.35">
      <c r="A18" s="26">
        <v>6</v>
      </c>
      <c r="B18" s="218" t="s">
        <v>50</v>
      </c>
      <c r="C18" s="218"/>
      <c r="D18" s="218"/>
      <c r="E18" s="218"/>
      <c r="F18" s="218"/>
      <c r="G18" s="218"/>
      <c r="H18" s="218"/>
      <c r="I18" s="218"/>
      <c r="J18" s="280"/>
    </row>
    <row r="19" spans="1:10" ht="15" thickBot="1" x14ac:dyDescent="0.4">
      <c r="A19" s="25"/>
      <c r="B19" s="293"/>
      <c r="C19" s="294"/>
      <c r="D19" s="14" t="s">
        <v>40</v>
      </c>
      <c r="E19" s="272"/>
      <c r="F19" s="273"/>
      <c r="G19" s="273"/>
      <c r="H19" s="273"/>
      <c r="I19" s="273"/>
      <c r="J19" s="274"/>
    </row>
    <row r="20" spans="1:10" ht="15" thickTop="1" x14ac:dyDescent="0.35">
      <c r="A20" s="26">
        <v>7</v>
      </c>
      <c r="B20" s="260" t="s">
        <v>53</v>
      </c>
      <c r="C20" s="260"/>
      <c r="D20" s="260"/>
      <c r="E20" s="260"/>
      <c r="F20" s="260"/>
      <c r="G20" s="260"/>
      <c r="H20" s="260"/>
      <c r="I20" s="260"/>
      <c r="J20" s="261"/>
    </row>
    <row r="21" spans="1:10" x14ac:dyDescent="0.35">
      <c r="A21" s="32" t="s">
        <v>54</v>
      </c>
      <c r="B21" s="240" t="s">
        <v>55</v>
      </c>
      <c r="C21" s="240"/>
      <c r="D21" s="240"/>
      <c r="E21" s="240"/>
      <c r="F21" s="241"/>
      <c r="G21" s="241"/>
      <c r="H21" s="241"/>
      <c r="I21" s="241"/>
      <c r="J21" s="242"/>
    </row>
    <row r="22" spans="1:10" x14ac:dyDescent="0.35">
      <c r="A22" s="29"/>
      <c r="B22" s="240" t="s">
        <v>89</v>
      </c>
      <c r="C22" s="240"/>
      <c r="D22" s="240"/>
      <c r="E22" s="240"/>
      <c r="F22" s="240"/>
      <c r="G22" s="240"/>
      <c r="H22" s="240"/>
      <c r="I22" s="240"/>
      <c r="J22" s="244"/>
    </row>
    <row r="23" spans="1:10" x14ac:dyDescent="0.35">
      <c r="A23" s="29"/>
      <c r="B23" s="240" t="s">
        <v>58</v>
      </c>
      <c r="C23" s="240"/>
      <c r="D23" s="240"/>
      <c r="E23" s="240"/>
      <c r="F23" s="240"/>
      <c r="G23" s="240"/>
      <c r="H23" s="240"/>
      <c r="I23" s="240"/>
      <c r="J23" s="244"/>
    </row>
    <row r="24" spans="1:10" x14ac:dyDescent="0.35">
      <c r="A24" s="37"/>
      <c r="B24" s="33"/>
      <c r="C24" s="33"/>
      <c r="D24" s="33"/>
      <c r="E24" s="33"/>
      <c r="F24" s="33"/>
      <c r="G24" s="33"/>
      <c r="H24" s="33"/>
      <c r="I24" s="33"/>
      <c r="J24" s="34"/>
    </row>
    <row r="25" spans="1:10" x14ac:dyDescent="0.35">
      <c r="A25" s="37"/>
      <c r="B25" s="33"/>
      <c r="C25" s="33"/>
      <c r="D25" s="33"/>
      <c r="E25" s="33"/>
      <c r="F25" s="33"/>
      <c r="G25" s="33"/>
      <c r="H25" s="33"/>
      <c r="I25" s="33"/>
      <c r="J25" s="34"/>
    </row>
    <row r="26" spans="1:10" ht="11.5" customHeight="1" x14ac:dyDescent="0.35">
      <c r="A26" s="38"/>
      <c r="B26" s="35"/>
      <c r="C26" s="237" t="str">
        <f>IF(Arkusz5!A1,"kwota Dotacji na spłatę","")</f>
        <v/>
      </c>
      <c r="D26" s="237"/>
      <c r="E26" s="237"/>
      <c r="F26" s="237"/>
      <c r="G26" s="237"/>
      <c r="H26" s="237"/>
      <c r="I26" s="238" t="str">
        <f>IF(Arkusz5!A1,5%*B19,"")</f>
        <v/>
      </c>
      <c r="J26" s="239"/>
    </row>
    <row r="27" spans="1:10" x14ac:dyDescent="0.35">
      <c r="A27" s="38"/>
      <c r="B27" s="35"/>
      <c r="C27" s="35"/>
      <c r="D27" s="35"/>
      <c r="E27" s="35"/>
      <c r="F27" s="35"/>
      <c r="G27" s="35"/>
      <c r="H27" s="35"/>
      <c r="I27" s="35"/>
      <c r="J27" s="36"/>
    </row>
    <row r="28" spans="1:10" x14ac:dyDescent="0.35">
      <c r="A28" s="38"/>
      <c r="B28" s="35"/>
      <c r="C28" s="237" t="str">
        <f>IF(Arkusz5!A2,"kwota Dotacji na spłatę","")</f>
        <v/>
      </c>
      <c r="D28" s="237"/>
      <c r="E28" s="237"/>
      <c r="F28" s="237"/>
      <c r="G28" s="237"/>
      <c r="H28" s="237"/>
      <c r="I28" s="238" t="str">
        <f>IF(Arkusz5!A2,5%*B19,"")</f>
        <v/>
      </c>
      <c r="J28" s="239"/>
    </row>
    <row r="29" spans="1:10" ht="18.5" customHeight="1" x14ac:dyDescent="0.35">
      <c r="A29" s="38"/>
      <c r="B29" s="35"/>
      <c r="C29" s="35"/>
      <c r="D29" s="35"/>
      <c r="E29" s="35"/>
      <c r="F29" s="35"/>
      <c r="G29" s="35"/>
      <c r="H29" s="35"/>
      <c r="I29" s="35"/>
      <c r="J29" s="36"/>
    </row>
    <row r="30" spans="1:10" x14ac:dyDescent="0.35">
      <c r="A30" s="38"/>
      <c r="B30" s="35"/>
      <c r="C30" s="237" t="str">
        <f>IF(Arkusz5!A3,"kwota Dotacji na spłatę","")</f>
        <v/>
      </c>
      <c r="D30" s="237"/>
      <c r="E30" s="237"/>
      <c r="F30" s="237"/>
      <c r="G30" s="237"/>
      <c r="H30" s="237"/>
      <c r="I30" s="238" t="str">
        <f>IF(Arkusz5!A3,5%*B19,"")</f>
        <v/>
      </c>
      <c r="J30" s="239"/>
    </row>
    <row r="31" spans="1:10" x14ac:dyDescent="0.35">
      <c r="A31" s="38"/>
      <c r="B31" s="35"/>
      <c r="C31" s="243" t="s">
        <v>88</v>
      </c>
      <c r="D31" s="243"/>
      <c r="E31" s="243"/>
      <c r="F31" s="243"/>
      <c r="G31" s="243"/>
      <c r="H31" s="243"/>
      <c r="I31" s="238">
        <f>SUM(I26,I28,I30)</f>
        <v>0</v>
      </c>
      <c r="J31" s="239"/>
    </row>
    <row r="32" spans="1:10" x14ac:dyDescent="0.35">
      <c r="A32" s="32" t="s">
        <v>59</v>
      </c>
      <c r="B32" s="240" t="s">
        <v>60</v>
      </c>
      <c r="C32" s="240"/>
      <c r="D32" s="240"/>
      <c r="E32" s="240"/>
      <c r="F32" s="241"/>
      <c r="G32" s="241"/>
      <c r="H32" s="241"/>
      <c r="I32" s="241"/>
      <c r="J32" s="242"/>
    </row>
    <row r="33" spans="1:10" x14ac:dyDescent="0.35">
      <c r="A33" s="38"/>
      <c r="B33" s="240" t="s">
        <v>87</v>
      </c>
      <c r="C33" s="240"/>
      <c r="D33" s="240"/>
      <c r="E33" s="240"/>
      <c r="F33" s="240"/>
      <c r="G33" s="240"/>
      <c r="H33" s="240"/>
      <c r="I33" s="240"/>
      <c r="J33" s="244"/>
    </row>
    <row r="34" spans="1:10" x14ac:dyDescent="0.35">
      <c r="A34" s="38"/>
      <c r="B34" s="35"/>
      <c r="C34" s="35"/>
      <c r="D34" s="35"/>
      <c r="E34" s="35"/>
      <c r="F34" s="35"/>
      <c r="G34" s="35"/>
      <c r="H34" s="35"/>
      <c r="I34" s="35"/>
      <c r="J34" s="36"/>
    </row>
    <row r="35" spans="1:10" x14ac:dyDescent="0.35">
      <c r="A35" s="38"/>
      <c r="B35" s="35"/>
      <c r="C35" s="237" t="str">
        <f>IF(Arkusz5!A6,"maksymalna wysokość Grantu:","")</f>
        <v/>
      </c>
      <c r="D35" s="237"/>
      <c r="E35" s="237"/>
      <c r="F35" s="237"/>
      <c r="G35" s="237"/>
      <c r="H35" s="237"/>
      <c r="I35" s="238" t="str">
        <f>IF(Arkusz5!A6,H57,"")</f>
        <v/>
      </c>
      <c r="J35" s="239"/>
    </row>
    <row r="36" spans="1:10" x14ac:dyDescent="0.35">
      <c r="A36" s="38"/>
      <c r="B36" s="35"/>
      <c r="C36" s="35"/>
      <c r="D36" s="35"/>
      <c r="E36" s="35"/>
      <c r="F36" s="35"/>
      <c r="G36" s="35"/>
      <c r="H36" s="35"/>
      <c r="I36" s="35"/>
      <c r="J36" s="36"/>
    </row>
    <row r="37" spans="1:10" ht="25" customHeight="1" x14ac:dyDescent="0.35">
      <c r="A37" s="38"/>
      <c r="B37" s="35"/>
      <c r="C37" s="230" t="str">
        <f>IF(Arkusz5!A7,"pojemność magazynu energii elektrycznej jest nie większa niż 50% mocy zainstalowanej w nowych / budowanych źródłach odnawialnych","")</f>
        <v/>
      </c>
      <c r="D37" s="230"/>
      <c r="E37" s="230"/>
      <c r="F37" s="230"/>
      <c r="G37" s="230"/>
      <c r="H37" s="230"/>
      <c r="I37" s="268" t="e">
        <f>IF(AND(Arkusz5!A7,H61&lt;=50%),"TAK","")</f>
        <v>#DIV/0!</v>
      </c>
      <c r="J37" s="269"/>
    </row>
    <row r="38" spans="1:10" ht="13.5" customHeight="1" x14ac:dyDescent="0.35">
      <c r="A38" s="38"/>
      <c r="B38" s="35"/>
      <c r="C38" s="237" t="str">
        <f>IF(Arkusz5!A7,"maksymalna wysokość Grantu:","")</f>
        <v/>
      </c>
      <c r="D38" s="237"/>
      <c r="E38" s="237"/>
      <c r="F38" s="237"/>
      <c r="G38" s="237"/>
      <c r="H38" s="237"/>
      <c r="I38" s="270" t="e">
        <f>IF(I37="TAK",H57,"")</f>
        <v>#DIV/0!</v>
      </c>
      <c r="J38" s="271"/>
    </row>
    <row r="39" spans="1:10" ht="27" customHeight="1" x14ac:dyDescent="0.35">
      <c r="A39" s="38"/>
      <c r="B39" s="35"/>
      <c r="C39" s="230" t="str">
        <f>IF(Arkusz5!A7,"pojemność magazynu energii elektrycznej jest większa niż 50% mocy zainstalowanej w nowych / budowanych źródłach odnawialnych","")</f>
        <v/>
      </c>
      <c r="D39" s="230"/>
      <c r="E39" s="230"/>
      <c r="F39" s="230"/>
      <c r="G39" s="230"/>
      <c r="H39" s="230"/>
      <c r="I39" s="268" t="e">
        <f>IF(AND(Arkusz5!A7,H61&gt;50%),"TAK","")</f>
        <v>#DIV/0!</v>
      </c>
      <c r="J39" s="269"/>
    </row>
    <row r="40" spans="1:10" ht="12.5" customHeight="1" thickBot="1" x14ac:dyDescent="0.4">
      <c r="A40" s="38"/>
      <c r="B40" s="35"/>
      <c r="C40" s="237" t="str">
        <f>IF(Arkusz5!A7,"maksymalna wysokość Grantu:","")</f>
        <v/>
      </c>
      <c r="D40" s="237"/>
      <c r="E40" s="237"/>
      <c r="F40" s="237"/>
      <c r="G40" s="237"/>
      <c r="H40" s="237"/>
      <c r="I40" s="238" t="e">
        <f>IF(I39="TAK",(50%/H61)*H57,"")</f>
        <v>#DIV/0!</v>
      </c>
      <c r="J40" s="239"/>
    </row>
    <row r="41" spans="1:10" ht="12.5" customHeight="1" thickTop="1" x14ac:dyDescent="0.35">
      <c r="A41" s="39" t="s">
        <v>92</v>
      </c>
      <c r="B41" s="267" t="s">
        <v>90</v>
      </c>
      <c r="C41" s="267"/>
      <c r="D41" s="267"/>
      <c r="E41" s="267"/>
      <c r="F41" s="267"/>
      <c r="G41" s="267"/>
      <c r="H41" s="267"/>
      <c r="I41" s="265" t="str">
        <f>IF(F32&lt;(B19*50%),"warunek spełniony","warunek nie spełniony")</f>
        <v>warunek nie spełniony</v>
      </c>
      <c r="J41" s="266"/>
    </row>
    <row r="42" spans="1:10" ht="22.5" customHeight="1" thickBot="1" x14ac:dyDescent="0.4">
      <c r="A42" s="40" t="s">
        <v>93</v>
      </c>
      <c r="B42" s="248" t="s">
        <v>91</v>
      </c>
      <c r="C42" s="248"/>
      <c r="D42" s="248"/>
      <c r="E42" s="248"/>
      <c r="F42" s="248"/>
      <c r="G42" s="248"/>
      <c r="H42" s="248"/>
      <c r="I42" s="249" t="str">
        <f>IF((F32+F21)&lt;(B19*50%),"warunek spełniony","warunek nie spełniony")</f>
        <v>warunek nie spełniony</v>
      </c>
      <c r="J42" s="250"/>
    </row>
    <row r="43" spans="1:10" ht="15" thickTop="1" x14ac:dyDescent="0.35">
      <c r="A43" s="41">
        <v>8</v>
      </c>
      <c r="B43" s="251" t="s">
        <v>63</v>
      </c>
      <c r="C43" s="251"/>
      <c r="D43" s="251"/>
      <c r="E43" s="251"/>
      <c r="F43" s="251"/>
      <c r="G43" s="251"/>
      <c r="H43" s="15"/>
      <c r="I43" s="251" t="s">
        <v>64</v>
      </c>
      <c r="J43" s="252"/>
    </row>
    <row r="44" spans="1:10" ht="15" thickBot="1" x14ac:dyDescent="0.4">
      <c r="A44" s="42"/>
      <c r="B44" s="253" t="s">
        <v>67</v>
      </c>
      <c r="C44" s="253"/>
      <c r="D44" s="253"/>
      <c r="E44" s="253"/>
      <c r="F44" s="253"/>
      <c r="G44" s="253"/>
      <c r="H44" s="16"/>
      <c r="I44" s="253" t="s">
        <v>64</v>
      </c>
      <c r="J44" s="254"/>
    </row>
    <row r="45" spans="1:10" ht="15" thickTop="1" x14ac:dyDescent="0.35">
      <c r="A45" s="41">
        <v>9</v>
      </c>
      <c r="B45" s="251" t="s">
        <v>74</v>
      </c>
      <c r="C45" s="251"/>
      <c r="D45" s="251"/>
      <c r="E45" s="251"/>
      <c r="F45" s="251"/>
      <c r="G45" s="251"/>
      <c r="H45" s="251"/>
      <c r="I45" s="251"/>
      <c r="J45" s="252"/>
    </row>
    <row r="46" spans="1:10" x14ac:dyDescent="0.35">
      <c r="A46" s="43"/>
      <c r="B46" s="245" t="s">
        <v>71</v>
      </c>
      <c r="C46" s="245"/>
      <c r="D46" s="246"/>
      <c r="E46" s="246"/>
      <c r="F46" s="246"/>
      <c r="G46" s="246"/>
      <c r="H46" s="246"/>
      <c r="I46" s="246"/>
      <c r="J46" s="247"/>
    </row>
    <row r="47" spans="1:10" x14ac:dyDescent="0.35">
      <c r="A47" s="43"/>
      <c r="B47" s="245" t="s">
        <v>72</v>
      </c>
      <c r="C47" s="245"/>
      <c r="D47" s="246"/>
      <c r="E47" s="246"/>
      <c r="F47" s="246"/>
      <c r="G47" s="246"/>
      <c r="H47" s="246"/>
      <c r="I47" s="246"/>
      <c r="J47" s="247"/>
    </row>
    <row r="48" spans="1:10" x14ac:dyDescent="0.35">
      <c r="A48" s="43"/>
      <c r="B48" s="245" t="s">
        <v>73</v>
      </c>
      <c r="C48" s="245"/>
      <c r="D48" s="246"/>
      <c r="E48" s="246"/>
      <c r="F48" s="246"/>
      <c r="G48" s="246"/>
      <c r="H48" s="246"/>
      <c r="I48" s="246"/>
      <c r="J48" s="247"/>
    </row>
    <row r="49" spans="1:10" ht="15" thickBot="1" x14ac:dyDescent="0.4">
      <c r="A49" s="44"/>
      <c r="B49" s="253" t="s">
        <v>70</v>
      </c>
      <c r="C49" s="253"/>
      <c r="D49" s="258"/>
      <c r="E49" s="258"/>
      <c r="F49" s="258"/>
      <c r="G49" s="258"/>
      <c r="H49" s="258"/>
      <c r="I49" s="258"/>
      <c r="J49" s="259"/>
    </row>
    <row r="50" spans="1:10" ht="15" thickTop="1" x14ac:dyDescent="0.35">
      <c r="A50" s="26">
        <v>10</v>
      </c>
      <c r="B50" s="260" t="s">
        <v>77</v>
      </c>
      <c r="C50" s="260"/>
      <c r="D50" s="260"/>
      <c r="E50" s="260"/>
      <c r="F50" s="260"/>
      <c r="G50" s="260"/>
      <c r="H50" s="260"/>
      <c r="I50" s="260"/>
      <c r="J50" s="261"/>
    </row>
    <row r="51" spans="1:10" x14ac:dyDescent="0.35">
      <c r="A51" s="29"/>
      <c r="B51" s="30"/>
      <c r="C51" s="30"/>
      <c r="D51" s="30"/>
      <c r="E51" s="30"/>
      <c r="F51" s="30"/>
      <c r="G51" s="30"/>
      <c r="H51" s="30"/>
      <c r="I51" s="30"/>
      <c r="J51" s="31"/>
    </row>
    <row r="52" spans="1:10" x14ac:dyDescent="0.35">
      <c r="A52" s="29"/>
      <c r="B52" s="30"/>
      <c r="C52" s="30"/>
      <c r="D52" s="30"/>
      <c r="E52" s="30"/>
      <c r="F52" s="30"/>
      <c r="G52" s="30"/>
      <c r="H52" s="30"/>
      <c r="I52" s="30"/>
      <c r="J52" s="31"/>
    </row>
    <row r="53" spans="1:10" x14ac:dyDescent="0.35">
      <c r="A53" s="29"/>
      <c r="B53" s="30"/>
      <c r="C53" s="30"/>
      <c r="D53" s="30"/>
      <c r="E53" s="30"/>
      <c r="F53" s="30"/>
      <c r="G53" s="30"/>
      <c r="H53" s="30"/>
      <c r="I53" s="30"/>
      <c r="J53" s="31"/>
    </row>
    <row r="54" spans="1:10" ht="15" thickBot="1" x14ac:dyDescent="0.4">
      <c r="A54" s="25"/>
      <c r="B54" s="27"/>
      <c r="C54" s="27"/>
      <c r="D54" s="27"/>
      <c r="E54" s="27"/>
      <c r="F54" s="27"/>
      <c r="G54" s="27"/>
      <c r="H54" s="27"/>
      <c r="I54" s="27"/>
      <c r="J54" s="28"/>
    </row>
    <row r="55" spans="1:10" ht="15" thickTop="1" x14ac:dyDescent="0.35">
      <c r="A55" s="41">
        <v>11</v>
      </c>
      <c r="B55" s="251" t="s">
        <v>94</v>
      </c>
      <c r="C55" s="251"/>
      <c r="D55" s="251"/>
      <c r="E55" s="251"/>
      <c r="F55" s="251"/>
      <c r="G55" s="251"/>
      <c r="H55" s="251"/>
      <c r="I55" s="251"/>
      <c r="J55" s="252"/>
    </row>
    <row r="56" spans="1:10" x14ac:dyDescent="0.35">
      <c r="A56" s="43"/>
      <c r="B56" s="245" t="s">
        <v>81</v>
      </c>
      <c r="C56" s="245"/>
      <c r="D56" s="245"/>
      <c r="E56" s="245"/>
      <c r="F56" s="45"/>
      <c r="G56" s="45"/>
      <c r="H56" s="45"/>
      <c r="I56" s="45"/>
      <c r="J56" s="46"/>
    </row>
    <row r="57" spans="1:10" x14ac:dyDescent="0.35">
      <c r="A57" s="43"/>
      <c r="B57" s="245" t="s">
        <v>82</v>
      </c>
      <c r="C57" s="245"/>
      <c r="D57" s="245"/>
      <c r="E57" s="245"/>
      <c r="F57" s="245"/>
      <c r="G57" s="245"/>
      <c r="H57" s="263"/>
      <c r="I57" s="263"/>
      <c r="J57" s="47"/>
    </row>
    <row r="58" spans="1:10" x14ac:dyDescent="0.35">
      <c r="A58" s="43"/>
      <c r="B58" s="264" t="s">
        <v>83</v>
      </c>
      <c r="C58" s="264"/>
      <c r="D58" s="264"/>
      <c r="E58" s="264"/>
      <c r="F58" s="264"/>
      <c r="G58" s="264"/>
      <c r="H58" s="262"/>
      <c r="I58" s="262"/>
      <c r="J58" s="46" t="s">
        <v>78</v>
      </c>
    </row>
    <row r="59" spans="1:10" x14ac:dyDescent="0.35">
      <c r="A59" s="43"/>
      <c r="B59" s="264" t="s">
        <v>84</v>
      </c>
      <c r="C59" s="264"/>
      <c r="D59" s="264"/>
      <c r="E59" s="264"/>
      <c r="F59" s="264"/>
      <c r="G59" s="264"/>
      <c r="H59" s="262"/>
      <c r="I59" s="262"/>
      <c r="J59" s="46" t="s">
        <v>79</v>
      </c>
    </row>
    <row r="60" spans="1:10" x14ac:dyDescent="0.35">
      <c r="A60" s="43"/>
      <c r="B60" s="264" t="s">
        <v>80</v>
      </c>
      <c r="C60" s="264"/>
      <c r="D60" s="264"/>
      <c r="E60" s="264"/>
      <c r="F60" s="264"/>
      <c r="G60" s="264"/>
      <c r="H60" s="262"/>
      <c r="I60" s="262"/>
      <c r="J60" s="46" t="s">
        <v>79</v>
      </c>
    </row>
    <row r="61" spans="1:10" x14ac:dyDescent="0.35">
      <c r="A61" s="43"/>
      <c r="B61" s="245" t="s">
        <v>86</v>
      </c>
      <c r="C61" s="245"/>
      <c r="D61" s="245"/>
      <c r="E61" s="245"/>
      <c r="F61" s="245"/>
      <c r="G61" s="245"/>
      <c r="H61" s="257" t="e">
        <f>H58/H60</f>
        <v>#DIV/0!</v>
      </c>
      <c r="I61" s="257"/>
      <c r="J61" s="46"/>
    </row>
    <row r="62" spans="1:10" ht="38" customHeight="1" thickBot="1" x14ac:dyDescent="0.4">
      <c r="A62" s="44"/>
      <c r="B62" s="255" t="str">
        <f>IF(Arkusz5!A8,"przewidywany w skali roku udział energii odbieranej przez magazyn z bezpośrednio podłączonej instalacji OZE finansowanej z Jednostkowej Pożyczki","")</f>
        <v/>
      </c>
      <c r="C62" s="255"/>
      <c r="D62" s="255"/>
      <c r="E62" s="255"/>
      <c r="F62" s="255"/>
      <c r="G62" s="255"/>
      <c r="H62" s="256"/>
      <c r="I62" s="256"/>
      <c r="J62" s="48"/>
    </row>
    <row r="63" spans="1:10" ht="50" customHeight="1" thickTop="1" thickBot="1" x14ac:dyDescent="0.4">
      <c r="A63" s="49">
        <v>12</v>
      </c>
      <c r="B63" s="236" t="s">
        <v>96</v>
      </c>
      <c r="C63" s="236"/>
      <c r="D63" s="236"/>
      <c r="E63" s="236"/>
      <c r="F63" s="236"/>
      <c r="G63" s="236"/>
      <c r="H63" s="236"/>
      <c r="I63" s="236"/>
      <c r="J63" s="50"/>
    </row>
    <row r="64" spans="1:10" ht="15" thickTop="1" x14ac:dyDescent="0.35">
      <c r="A64" s="277">
        <v>13</v>
      </c>
      <c r="B64" s="227" t="s">
        <v>99</v>
      </c>
      <c r="C64" s="227"/>
      <c r="D64" s="227"/>
      <c r="E64" s="227"/>
      <c r="F64" s="227"/>
      <c r="G64" s="12"/>
      <c r="H64" s="12"/>
      <c r="I64" s="12"/>
      <c r="J64" s="13"/>
    </row>
    <row r="65" spans="1:10" x14ac:dyDescent="0.35">
      <c r="A65" s="278"/>
      <c r="B65" s="275"/>
      <c r="C65" s="275"/>
      <c r="D65" s="275"/>
      <c r="E65" s="275"/>
      <c r="F65" s="275"/>
      <c r="G65" s="30"/>
      <c r="H65" s="30"/>
      <c r="I65" s="30"/>
      <c r="J65" s="31"/>
    </row>
    <row r="66" spans="1:10" x14ac:dyDescent="0.35">
      <c r="A66" s="278"/>
      <c r="B66" s="275"/>
      <c r="C66" s="275"/>
      <c r="D66" s="275"/>
      <c r="E66" s="275"/>
      <c r="F66" s="275"/>
      <c r="G66" s="30"/>
      <c r="H66" s="30"/>
      <c r="I66" s="30"/>
      <c r="J66" s="31"/>
    </row>
    <row r="67" spans="1:10" x14ac:dyDescent="0.35">
      <c r="A67" s="278"/>
      <c r="B67" s="275"/>
      <c r="C67" s="275"/>
      <c r="D67" s="275"/>
      <c r="E67" s="275"/>
      <c r="F67" s="275"/>
      <c r="G67" s="30"/>
      <c r="H67" s="30"/>
      <c r="I67" s="30"/>
      <c r="J67" s="31"/>
    </row>
    <row r="68" spans="1:10" ht="15" thickBot="1" x14ac:dyDescent="0.4">
      <c r="A68" s="279"/>
      <c r="B68" s="276"/>
      <c r="C68" s="276"/>
      <c r="D68" s="276"/>
      <c r="E68" s="276"/>
      <c r="F68" s="276"/>
      <c r="G68" s="27"/>
      <c r="H68" s="27"/>
      <c r="I68" s="27"/>
      <c r="J68" s="28"/>
    </row>
    <row r="69" spans="1:10" ht="15" thickTop="1" x14ac:dyDescent="0.35">
      <c r="A69" s="8"/>
      <c r="B69" s="8"/>
      <c r="C69" s="8"/>
      <c r="D69" s="8"/>
      <c r="E69" s="8"/>
      <c r="F69" s="8"/>
      <c r="G69" s="8"/>
      <c r="H69" s="8"/>
      <c r="I69" s="8"/>
      <c r="J69" s="8"/>
    </row>
    <row r="70" spans="1:10" x14ac:dyDescent="0.35">
      <c r="A70" s="8"/>
      <c r="B70" s="8"/>
      <c r="C70" s="8"/>
      <c r="D70" s="8"/>
      <c r="E70" s="8"/>
      <c r="F70" s="8"/>
      <c r="G70" s="8"/>
      <c r="H70" s="8"/>
      <c r="I70" s="8"/>
      <c r="J70" s="8"/>
    </row>
    <row r="71" spans="1:10" x14ac:dyDescent="0.35">
      <c r="A71" s="8"/>
      <c r="B71" s="8"/>
      <c r="C71" s="8"/>
      <c r="D71" s="8"/>
      <c r="E71" s="8"/>
      <c r="F71" s="8"/>
      <c r="G71" s="8"/>
      <c r="H71" s="8"/>
      <c r="I71" s="8"/>
      <c r="J71" s="8"/>
    </row>
    <row r="72" spans="1:10" ht="15" thickBot="1" x14ac:dyDescent="0.4">
      <c r="A72" s="8"/>
      <c r="B72" s="8"/>
      <c r="C72" s="8"/>
      <c r="D72" s="8"/>
      <c r="E72" s="8"/>
      <c r="F72" s="8"/>
      <c r="G72" s="8"/>
      <c r="H72" s="8"/>
      <c r="I72" s="8"/>
      <c r="J72" s="8"/>
    </row>
    <row r="73" spans="1:10" ht="32" customHeight="1" thickTop="1" x14ac:dyDescent="0.35">
      <c r="A73" s="51">
        <v>14</v>
      </c>
      <c r="B73" s="227" t="s">
        <v>102</v>
      </c>
      <c r="C73" s="227"/>
      <c r="D73" s="227"/>
      <c r="E73" s="227"/>
      <c r="F73" s="227"/>
      <c r="G73" s="227"/>
      <c r="H73" s="227"/>
      <c r="I73" s="227"/>
      <c r="J73" s="13"/>
    </row>
    <row r="74" spans="1:10" ht="39" customHeight="1" x14ac:dyDescent="0.35">
      <c r="A74" s="29"/>
      <c r="B74" s="228" t="str">
        <f>IF(Arkusz5!A15,"Poniżej należy opisać zwięźle, na czym polega cała inwestycja (projekt), z jakich źródeł jest finansowana i jaki element całej inwestycji (projektu) będzie stanowiła wnioskowana Inwestycja Końcowa","")</f>
        <v/>
      </c>
      <c r="C74" s="228"/>
      <c r="D74" s="228"/>
      <c r="E74" s="228"/>
      <c r="F74" s="228"/>
      <c r="G74" s="228"/>
      <c r="H74" s="228"/>
      <c r="I74" s="228"/>
      <c r="J74" s="229"/>
    </row>
    <row r="75" spans="1:10" ht="38.5" customHeight="1" x14ac:dyDescent="0.35">
      <c r="A75" s="29"/>
      <c r="B75" s="230" t="str">
        <f>IF(Arkusz5!A15,"W przypadku łączenia Jednostkowych Pożyczek z innym finansowaniem, należy przestrzegać zasad określonych w sekcji 3.9.3 Wytycznych dotyczących kwalifikowalności wydatków na lata 2021–2027 oraz właściwych przepisów dotyczących pomocy publicznej.","")</f>
        <v/>
      </c>
      <c r="C75" s="230"/>
      <c r="D75" s="230"/>
      <c r="E75" s="230"/>
      <c r="F75" s="230"/>
      <c r="G75" s="230"/>
      <c r="H75" s="230"/>
      <c r="I75" s="230"/>
      <c r="J75" s="231"/>
    </row>
    <row r="76" spans="1:10" x14ac:dyDescent="0.35">
      <c r="A76" s="29"/>
      <c r="B76" s="232"/>
      <c r="C76" s="232"/>
      <c r="D76" s="232"/>
      <c r="E76" s="232"/>
      <c r="F76" s="232"/>
      <c r="G76" s="232"/>
      <c r="H76" s="232"/>
      <c r="I76" s="232"/>
      <c r="J76" s="233"/>
    </row>
    <row r="77" spans="1:10" x14ac:dyDescent="0.35">
      <c r="A77" s="29"/>
      <c r="B77" s="232"/>
      <c r="C77" s="232"/>
      <c r="D77" s="232"/>
      <c r="E77" s="232"/>
      <c r="F77" s="232"/>
      <c r="G77" s="232"/>
      <c r="H77" s="232"/>
      <c r="I77" s="232"/>
      <c r="J77" s="233"/>
    </row>
    <row r="78" spans="1:10" x14ac:dyDescent="0.35">
      <c r="A78" s="29"/>
      <c r="B78" s="232"/>
      <c r="C78" s="232"/>
      <c r="D78" s="232"/>
      <c r="E78" s="232"/>
      <c r="F78" s="232"/>
      <c r="G78" s="232"/>
      <c r="H78" s="232"/>
      <c r="I78" s="232"/>
      <c r="J78" s="233"/>
    </row>
    <row r="79" spans="1:10" x14ac:dyDescent="0.35">
      <c r="A79" s="29"/>
      <c r="B79" s="232"/>
      <c r="C79" s="232"/>
      <c r="D79" s="232"/>
      <c r="E79" s="232"/>
      <c r="F79" s="232"/>
      <c r="G79" s="232"/>
      <c r="H79" s="232"/>
      <c r="I79" s="232"/>
      <c r="J79" s="233"/>
    </row>
    <row r="80" spans="1:10" x14ac:dyDescent="0.35">
      <c r="A80" s="29"/>
      <c r="B80" s="232"/>
      <c r="C80" s="232"/>
      <c r="D80" s="232"/>
      <c r="E80" s="232"/>
      <c r="F80" s="232"/>
      <c r="G80" s="232"/>
      <c r="H80" s="232"/>
      <c r="I80" s="232"/>
      <c r="J80" s="233"/>
    </row>
    <row r="81" spans="1:10" x14ac:dyDescent="0.35">
      <c r="A81" s="29"/>
      <c r="B81" s="232"/>
      <c r="C81" s="232"/>
      <c r="D81" s="232"/>
      <c r="E81" s="232"/>
      <c r="F81" s="232"/>
      <c r="G81" s="232"/>
      <c r="H81" s="232"/>
      <c r="I81" s="232"/>
      <c r="J81" s="233"/>
    </row>
    <row r="82" spans="1:10" x14ac:dyDescent="0.35">
      <c r="A82" s="29"/>
      <c r="B82" s="232"/>
      <c r="C82" s="232"/>
      <c r="D82" s="232"/>
      <c r="E82" s="232"/>
      <c r="F82" s="232"/>
      <c r="G82" s="232"/>
      <c r="H82" s="232"/>
      <c r="I82" s="232"/>
      <c r="J82" s="233"/>
    </row>
    <row r="83" spans="1:10" x14ac:dyDescent="0.35">
      <c r="A83" s="29"/>
      <c r="B83" s="232"/>
      <c r="C83" s="232"/>
      <c r="D83" s="232"/>
      <c r="E83" s="232"/>
      <c r="F83" s="232"/>
      <c r="G83" s="232"/>
      <c r="H83" s="232"/>
      <c r="I83" s="232"/>
      <c r="J83" s="233"/>
    </row>
    <row r="84" spans="1:10" x14ac:dyDescent="0.35">
      <c r="A84" s="29"/>
      <c r="B84" s="232"/>
      <c r="C84" s="232"/>
      <c r="D84" s="232"/>
      <c r="E84" s="232"/>
      <c r="F84" s="232"/>
      <c r="G84" s="232"/>
      <c r="H84" s="232"/>
      <c r="I84" s="232"/>
      <c r="J84" s="233"/>
    </row>
    <row r="85" spans="1:10" x14ac:dyDescent="0.35">
      <c r="A85" s="38"/>
      <c r="B85" s="232"/>
      <c r="C85" s="232"/>
      <c r="D85" s="232"/>
      <c r="E85" s="232"/>
      <c r="F85" s="232"/>
      <c r="G85" s="232"/>
      <c r="H85" s="232"/>
      <c r="I85" s="232"/>
      <c r="J85" s="233"/>
    </row>
    <row r="86" spans="1:10" x14ac:dyDescent="0.35">
      <c r="A86" s="38"/>
      <c r="B86" s="232"/>
      <c r="C86" s="232"/>
      <c r="D86" s="232"/>
      <c r="E86" s="232"/>
      <c r="F86" s="232"/>
      <c r="G86" s="232"/>
      <c r="H86" s="232"/>
      <c r="I86" s="232"/>
      <c r="J86" s="233"/>
    </row>
    <row r="87" spans="1:10" x14ac:dyDescent="0.35">
      <c r="A87" s="38"/>
      <c r="B87" s="232"/>
      <c r="C87" s="232"/>
      <c r="D87" s="232"/>
      <c r="E87" s="232"/>
      <c r="F87" s="232"/>
      <c r="G87" s="232"/>
      <c r="H87" s="232"/>
      <c r="I87" s="232"/>
      <c r="J87" s="233"/>
    </row>
    <row r="88" spans="1:10" x14ac:dyDescent="0.35">
      <c r="A88" s="38"/>
      <c r="B88" s="232"/>
      <c r="C88" s="232"/>
      <c r="D88" s="232"/>
      <c r="E88" s="232"/>
      <c r="F88" s="232"/>
      <c r="G88" s="232"/>
      <c r="H88" s="232"/>
      <c r="I88" s="232"/>
      <c r="J88" s="233"/>
    </row>
    <row r="89" spans="1:10" ht="15" thickBot="1" x14ac:dyDescent="0.4">
      <c r="A89" s="52"/>
      <c r="B89" s="234"/>
      <c r="C89" s="234"/>
      <c r="D89" s="234"/>
      <c r="E89" s="234"/>
      <c r="F89" s="234"/>
      <c r="G89" s="234"/>
      <c r="H89" s="234"/>
      <c r="I89" s="234"/>
      <c r="J89" s="235"/>
    </row>
    <row r="90" spans="1:10" ht="15" thickTop="1" x14ac:dyDescent="0.35"/>
  </sheetData>
  <sheetProtection algorithmName="SHA-512" hashValue="z+DeYFN+it88MSk080/Fh364wPlI0eSNTu5t48n+fFMLEYxklGUbl3EwIzSi7Mte6rCW/ZuJ2AH0hF8by0whxQ==" saltValue="CkvDw54DQvV6NVcQw7DA3g==" spinCount="100000" sheet="1" objects="1" scenarios="1"/>
  <mergeCells count="79">
    <mergeCell ref="A1:J1"/>
    <mergeCell ref="B64:F68"/>
    <mergeCell ref="A64:A68"/>
    <mergeCell ref="B20:J20"/>
    <mergeCell ref="B3:J3"/>
    <mergeCell ref="B5:J5"/>
    <mergeCell ref="B11:C11"/>
    <mergeCell ref="E11:J11"/>
    <mergeCell ref="B10:J10"/>
    <mergeCell ref="B12:J12"/>
    <mergeCell ref="B13:J13"/>
    <mergeCell ref="A14:J14"/>
    <mergeCell ref="A15:J15"/>
    <mergeCell ref="B16:J16"/>
    <mergeCell ref="B18:J18"/>
    <mergeCell ref="B19:C19"/>
    <mergeCell ref="C26:H26"/>
    <mergeCell ref="I26:J26"/>
    <mergeCell ref="C28:H28"/>
    <mergeCell ref="E19:J19"/>
    <mergeCell ref="B21:E21"/>
    <mergeCell ref="F21:J21"/>
    <mergeCell ref="B22:J22"/>
    <mergeCell ref="B23:J23"/>
    <mergeCell ref="I28:J28"/>
    <mergeCell ref="I40:J40"/>
    <mergeCell ref="I41:J41"/>
    <mergeCell ref="B41:H41"/>
    <mergeCell ref="I37:J37"/>
    <mergeCell ref="C39:H39"/>
    <mergeCell ref="I39:J39"/>
    <mergeCell ref="C38:H38"/>
    <mergeCell ref="C40:H40"/>
    <mergeCell ref="I38:J38"/>
    <mergeCell ref="B62:G62"/>
    <mergeCell ref="H62:I62"/>
    <mergeCell ref="B61:G61"/>
    <mergeCell ref="H61:I61"/>
    <mergeCell ref="D49:J49"/>
    <mergeCell ref="B50:J50"/>
    <mergeCell ref="B55:J55"/>
    <mergeCell ref="B49:C49"/>
    <mergeCell ref="H58:I58"/>
    <mergeCell ref="H59:I59"/>
    <mergeCell ref="H57:I57"/>
    <mergeCell ref="B60:G60"/>
    <mergeCell ref="B59:G59"/>
    <mergeCell ref="B58:G58"/>
    <mergeCell ref="H60:I60"/>
    <mergeCell ref="B56:E56"/>
    <mergeCell ref="B57:G57"/>
    <mergeCell ref="D47:J47"/>
    <mergeCell ref="D48:J48"/>
    <mergeCell ref="B42:H42"/>
    <mergeCell ref="I42:J42"/>
    <mergeCell ref="B45:J45"/>
    <mergeCell ref="B46:C46"/>
    <mergeCell ref="B47:C47"/>
    <mergeCell ref="B48:C48"/>
    <mergeCell ref="D46:J46"/>
    <mergeCell ref="B43:G43"/>
    <mergeCell ref="I43:J43"/>
    <mergeCell ref="B44:G44"/>
    <mergeCell ref="I44:J44"/>
    <mergeCell ref="C30:H30"/>
    <mergeCell ref="I30:J30"/>
    <mergeCell ref="C31:H31"/>
    <mergeCell ref="I31:J31"/>
    <mergeCell ref="B33:J33"/>
    <mergeCell ref="C35:H35"/>
    <mergeCell ref="I35:J35"/>
    <mergeCell ref="C37:H37"/>
    <mergeCell ref="B32:E32"/>
    <mergeCell ref="F32:J32"/>
    <mergeCell ref="B73:I73"/>
    <mergeCell ref="B74:J74"/>
    <mergeCell ref="B75:J75"/>
    <mergeCell ref="B76:J89"/>
    <mergeCell ref="B63:I63"/>
  </mergeCells>
  <pageMargins left="0.7" right="0.7" top="0.78125" bottom="0.75" header="0.3" footer="0.3"/>
  <pageSetup paperSize="9" orientation="portrait" r:id="rId1"/>
  <headerFooter>
    <oddHeader>&amp;L&amp;"Verdana,Normalny"&amp;8Formularz P10/F271
Wydanie 1&amp;C&amp;"Verdana,Normalny"&amp;8Załącznik nr 1
do Regulaminu Funduszu Pożyczkowego
(P10/Z54 wyd.2)&amp;R&amp;G</oddHeader>
  </headerFooter>
  <ignoredErrors>
    <ignoredError sqref="A10:B10 D11 A12:B12 C26 I26 C28 I28 C30 I30:I31 C35 I35 C37:C40 I37:I42" unlockedFormula="1"/>
  </ignoredErrors>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4110" r:id="rId5" name="Check Box 14">
              <controlPr defaultSize="0" autoFill="0" autoLine="0" autoPict="0">
                <anchor moveWithCells="1">
                  <from>
                    <xdr:col>0</xdr:col>
                    <xdr:colOff>228600</xdr:colOff>
                    <xdr:row>3</xdr:row>
                    <xdr:rowOff>25400</xdr:rowOff>
                  </from>
                  <to>
                    <xdr:col>5</xdr:col>
                    <xdr:colOff>171450</xdr:colOff>
                    <xdr:row>3</xdr:row>
                    <xdr:rowOff>247650</xdr:rowOff>
                  </to>
                </anchor>
              </controlPr>
            </control>
          </mc:Choice>
        </mc:AlternateContent>
        <mc:AlternateContent xmlns:mc="http://schemas.openxmlformats.org/markup-compatibility/2006">
          <mc:Choice Requires="x14">
            <control shapeId="4111" r:id="rId6" name="Check Box 15">
              <controlPr defaultSize="0" autoFill="0" autoLine="0" autoPict="0">
                <anchor moveWithCells="1">
                  <from>
                    <xdr:col>5</xdr:col>
                    <xdr:colOff>146050</xdr:colOff>
                    <xdr:row>3</xdr:row>
                    <xdr:rowOff>31750</xdr:rowOff>
                  </from>
                  <to>
                    <xdr:col>8</xdr:col>
                    <xdr:colOff>19050</xdr:colOff>
                    <xdr:row>3</xdr:row>
                    <xdr:rowOff>234950</xdr:rowOff>
                  </to>
                </anchor>
              </controlPr>
            </control>
          </mc:Choice>
        </mc:AlternateContent>
        <mc:AlternateContent xmlns:mc="http://schemas.openxmlformats.org/markup-compatibility/2006">
          <mc:Choice Requires="x14">
            <control shapeId="4112" r:id="rId7" name="Check Box 16">
              <controlPr defaultSize="0" autoFill="0" autoLine="0" autoPict="0">
                <anchor moveWithCells="1">
                  <from>
                    <xdr:col>8</xdr:col>
                    <xdr:colOff>6350</xdr:colOff>
                    <xdr:row>3</xdr:row>
                    <xdr:rowOff>19050</xdr:rowOff>
                  </from>
                  <to>
                    <xdr:col>9</xdr:col>
                    <xdr:colOff>609600</xdr:colOff>
                    <xdr:row>3</xdr:row>
                    <xdr:rowOff>247650</xdr:rowOff>
                  </to>
                </anchor>
              </controlPr>
            </control>
          </mc:Choice>
        </mc:AlternateContent>
        <mc:AlternateContent xmlns:mc="http://schemas.openxmlformats.org/markup-compatibility/2006">
          <mc:Choice Requires="x14">
            <control shapeId="4113" r:id="rId8" name="Check Box 17">
              <controlPr defaultSize="0" autoFill="0" autoLine="0" autoPict="0">
                <anchor moveWithCells="1">
                  <from>
                    <xdr:col>0</xdr:col>
                    <xdr:colOff>234950</xdr:colOff>
                    <xdr:row>4</xdr:row>
                    <xdr:rowOff>152400</xdr:rowOff>
                  </from>
                  <to>
                    <xdr:col>9</xdr:col>
                    <xdr:colOff>889000</xdr:colOff>
                    <xdr:row>6</xdr:row>
                    <xdr:rowOff>19050</xdr:rowOff>
                  </to>
                </anchor>
              </controlPr>
            </control>
          </mc:Choice>
        </mc:AlternateContent>
        <mc:AlternateContent xmlns:mc="http://schemas.openxmlformats.org/markup-compatibility/2006">
          <mc:Choice Requires="x14">
            <control shapeId="4114" r:id="rId9" name="Check Box 18">
              <controlPr defaultSize="0" autoFill="0" autoLine="0" autoPict="0">
                <anchor moveWithCells="1">
                  <from>
                    <xdr:col>0</xdr:col>
                    <xdr:colOff>228600</xdr:colOff>
                    <xdr:row>5</xdr:row>
                    <xdr:rowOff>171450</xdr:rowOff>
                  </from>
                  <to>
                    <xdr:col>9</xdr:col>
                    <xdr:colOff>171450</xdr:colOff>
                    <xdr:row>7</xdr:row>
                    <xdr:rowOff>25400</xdr:rowOff>
                  </to>
                </anchor>
              </controlPr>
            </control>
          </mc:Choice>
        </mc:AlternateContent>
        <mc:AlternateContent xmlns:mc="http://schemas.openxmlformats.org/markup-compatibility/2006">
          <mc:Choice Requires="x14">
            <control shapeId="4115" r:id="rId10" name="Check Box 19">
              <controlPr defaultSize="0" autoFill="0" autoLine="0" autoPict="0">
                <anchor moveWithCells="1">
                  <from>
                    <xdr:col>0</xdr:col>
                    <xdr:colOff>228600</xdr:colOff>
                    <xdr:row>6</xdr:row>
                    <xdr:rowOff>146050</xdr:rowOff>
                  </from>
                  <to>
                    <xdr:col>9</xdr:col>
                    <xdr:colOff>876300</xdr:colOff>
                    <xdr:row>8</xdr:row>
                    <xdr:rowOff>69850</xdr:rowOff>
                  </to>
                </anchor>
              </controlPr>
            </control>
          </mc:Choice>
        </mc:AlternateContent>
        <mc:AlternateContent xmlns:mc="http://schemas.openxmlformats.org/markup-compatibility/2006">
          <mc:Choice Requires="x14">
            <control shapeId="4116" r:id="rId11" name="Check Box 20">
              <controlPr defaultSize="0" autoFill="0" autoLine="0" autoPict="0">
                <anchor moveWithCells="1">
                  <from>
                    <xdr:col>0</xdr:col>
                    <xdr:colOff>234950</xdr:colOff>
                    <xdr:row>7</xdr:row>
                    <xdr:rowOff>165100</xdr:rowOff>
                  </from>
                  <to>
                    <xdr:col>8</xdr:col>
                    <xdr:colOff>450850</xdr:colOff>
                    <xdr:row>9</xdr:row>
                    <xdr:rowOff>12700</xdr:rowOff>
                  </to>
                </anchor>
              </controlPr>
            </control>
          </mc:Choice>
        </mc:AlternateContent>
        <mc:AlternateContent xmlns:mc="http://schemas.openxmlformats.org/markup-compatibility/2006">
          <mc:Choice Requires="x14">
            <control shapeId="4117" r:id="rId12" name="Check Box 21">
              <controlPr defaultSize="0" autoFill="0" autoLine="0" autoPict="0">
                <anchor moveWithCells="1">
                  <from>
                    <xdr:col>1</xdr:col>
                    <xdr:colOff>12700</xdr:colOff>
                    <xdr:row>16</xdr:row>
                    <xdr:rowOff>38100</xdr:rowOff>
                  </from>
                  <to>
                    <xdr:col>2</xdr:col>
                    <xdr:colOff>508000</xdr:colOff>
                    <xdr:row>16</xdr:row>
                    <xdr:rowOff>247650</xdr:rowOff>
                  </to>
                </anchor>
              </controlPr>
            </control>
          </mc:Choice>
        </mc:AlternateContent>
        <mc:AlternateContent xmlns:mc="http://schemas.openxmlformats.org/markup-compatibility/2006">
          <mc:Choice Requires="x14">
            <control shapeId="4118" r:id="rId13" name="Check Box 22">
              <controlPr defaultSize="0" autoFill="0" autoLine="0" autoPict="0">
                <anchor moveWithCells="1">
                  <from>
                    <xdr:col>3</xdr:col>
                    <xdr:colOff>25400</xdr:colOff>
                    <xdr:row>16</xdr:row>
                    <xdr:rowOff>50800</xdr:rowOff>
                  </from>
                  <to>
                    <xdr:col>4</xdr:col>
                    <xdr:colOff>88900</xdr:colOff>
                    <xdr:row>16</xdr:row>
                    <xdr:rowOff>266700</xdr:rowOff>
                  </to>
                </anchor>
              </controlPr>
            </control>
          </mc:Choice>
        </mc:AlternateContent>
        <mc:AlternateContent xmlns:mc="http://schemas.openxmlformats.org/markup-compatibility/2006">
          <mc:Choice Requires="x14">
            <control shapeId="4119" r:id="rId14" name="Check Box 23">
              <controlPr defaultSize="0" autoFill="0" autoLine="0" autoPict="0">
                <anchor moveWithCells="1">
                  <from>
                    <xdr:col>4</xdr:col>
                    <xdr:colOff>215900</xdr:colOff>
                    <xdr:row>16</xdr:row>
                    <xdr:rowOff>25400</xdr:rowOff>
                  </from>
                  <to>
                    <xdr:col>5</xdr:col>
                    <xdr:colOff>520700</xdr:colOff>
                    <xdr:row>16</xdr:row>
                    <xdr:rowOff>266700</xdr:rowOff>
                  </to>
                </anchor>
              </controlPr>
            </control>
          </mc:Choice>
        </mc:AlternateContent>
        <mc:AlternateContent xmlns:mc="http://schemas.openxmlformats.org/markup-compatibility/2006">
          <mc:Choice Requires="x14">
            <control shapeId="4120" r:id="rId15" name="Check Box 24">
              <controlPr defaultSize="0" autoFill="0" autoLine="0" autoPict="0">
                <anchor moveWithCells="1">
                  <from>
                    <xdr:col>1</xdr:col>
                    <xdr:colOff>120650</xdr:colOff>
                    <xdr:row>22</xdr:row>
                    <xdr:rowOff>158750</xdr:rowOff>
                  </from>
                  <to>
                    <xdr:col>9</xdr:col>
                    <xdr:colOff>711200</xdr:colOff>
                    <xdr:row>24</xdr:row>
                    <xdr:rowOff>177800</xdr:rowOff>
                  </to>
                </anchor>
              </controlPr>
            </control>
          </mc:Choice>
        </mc:AlternateContent>
        <mc:AlternateContent xmlns:mc="http://schemas.openxmlformats.org/markup-compatibility/2006">
          <mc:Choice Requires="x14">
            <control shapeId="4121" r:id="rId16" name="Check Box 25">
              <controlPr defaultSize="0" autoFill="0" autoLine="0" autoPict="0">
                <anchor moveWithCells="1">
                  <from>
                    <xdr:col>1</xdr:col>
                    <xdr:colOff>120650</xdr:colOff>
                    <xdr:row>25</xdr:row>
                    <xdr:rowOff>171450</xdr:rowOff>
                  </from>
                  <to>
                    <xdr:col>9</xdr:col>
                    <xdr:colOff>158750</xdr:colOff>
                    <xdr:row>27</xdr:row>
                    <xdr:rowOff>38100</xdr:rowOff>
                  </to>
                </anchor>
              </controlPr>
            </control>
          </mc:Choice>
        </mc:AlternateContent>
        <mc:AlternateContent xmlns:mc="http://schemas.openxmlformats.org/markup-compatibility/2006">
          <mc:Choice Requires="x14">
            <control shapeId="4122" r:id="rId17" name="Check Box 26">
              <controlPr defaultSize="0" autoFill="0" autoLine="0" autoPict="0">
                <anchor moveWithCells="1">
                  <from>
                    <xdr:col>1</xdr:col>
                    <xdr:colOff>184150</xdr:colOff>
                    <xdr:row>28</xdr:row>
                    <xdr:rowOff>25400</xdr:rowOff>
                  </from>
                  <to>
                    <xdr:col>9</xdr:col>
                    <xdr:colOff>920750</xdr:colOff>
                    <xdr:row>29</xdr:row>
                    <xdr:rowOff>12700</xdr:rowOff>
                  </to>
                </anchor>
              </controlPr>
            </control>
          </mc:Choice>
        </mc:AlternateContent>
        <mc:AlternateContent xmlns:mc="http://schemas.openxmlformats.org/markup-compatibility/2006">
          <mc:Choice Requires="x14">
            <control shapeId="4123" r:id="rId18" name="Check Box 27">
              <controlPr defaultSize="0" autoFill="0" autoLine="0" autoPict="0">
                <anchor moveWithCells="1">
                  <from>
                    <xdr:col>1</xdr:col>
                    <xdr:colOff>127000</xdr:colOff>
                    <xdr:row>32</xdr:row>
                    <xdr:rowOff>152400</xdr:rowOff>
                  </from>
                  <to>
                    <xdr:col>9</xdr:col>
                    <xdr:colOff>241300</xdr:colOff>
                    <xdr:row>34</xdr:row>
                    <xdr:rowOff>31750</xdr:rowOff>
                  </to>
                </anchor>
              </controlPr>
            </control>
          </mc:Choice>
        </mc:AlternateContent>
        <mc:AlternateContent xmlns:mc="http://schemas.openxmlformats.org/markup-compatibility/2006">
          <mc:Choice Requires="x14">
            <control shapeId="4124" r:id="rId19" name="Check Box 28">
              <controlPr defaultSize="0" autoFill="0" autoLine="0" autoPict="0">
                <anchor moveWithCells="1">
                  <from>
                    <xdr:col>1</xdr:col>
                    <xdr:colOff>127000</xdr:colOff>
                    <xdr:row>34</xdr:row>
                    <xdr:rowOff>101600</xdr:rowOff>
                  </from>
                  <to>
                    <xdr:col>9</xdr:col>
                    <xdr:colOff>527050</xdr:colOff>
                    <xdr:row>36</xdr:row>
                    <xdr:rowOff>101600</xdr:rowOff>
                  </to>
                </anchor>
              </controlPr>
            </control>
          </mc:Choice>
        </mc:AlternateContent>
        <mc:AlternateContent xmlns:mc="http://schemas.openxmlformats.org/markup-compatibility/2006">
          <mc:Choice Requires="x14">
            <control shapeId="4125" r:id="rId20" name="Check Box 29">
              <controlPr defaultSize="0" autoFill="0" autoLine="0" autoPict="0">
                <anchor moveWithCells="1">
                  <from>
                    <xdr:col>0</xdr:col>
                    <xdr:colOff>247650</xdr:colOff>
                    <xdr:row>49</xdr:row>
                    <xdr:rowOff>146050</xdr:rowOff>
                  </from>
                  <to>
                    <xdr:col>9</xdr:col>
                    <xdr:colOff>920750</xdr:colOff>
                    <xdr:row>52</xdr:row>
                    <xdr:rowOff>25400</xdr:rowOff>
                  </to>
                </anchor>
              </controlPr>
            </control>
          </mc:Choice>
        </mc:AlternateContent>
        <mc:AlternateContent xmlns:mc="http://schemas.openxmlformats.org/markup-compatibility/2006">
          <mc:Choice Requires="x14">
            <control shapeId="4127" r:id="rId21" name="Check Box 31">
              <controlPr defaultSize="0" autoFill="0" autoLine="0" autoPict="0">
                <anchor moveWithCells="1">
                  <from>
                    <xdr:col>0</xdr:col>
                    <xdr:colOff>241300</xdr:colOff>
                    <xdr:row>51</xdr:row>
                    <xdr:rowOff>146050</xdr:rowOff>
                  </from>
                  <to>
                    <xdr:col>9</xdr:col>
                    <xdr:colOff>800100</xdr:colOff>
                    <xdr:row>53</xdr:row>
                    <xdr:rowOff>177800</xdr:rowOff>
                  </to>
                </anchor>
              </controlPr>
            </control>
          </mc:Choice>
        </mc:AlternateContent>
        <mc:AlternateContent xmlns:mc="http://schemas.openxmlformats.org/markup-compatibility/2006">
          <mc:Choice Requires="x14">
            <control shapeId="4128" r:id="rId22" name="Check Box 32">
              <controlPr defaultSize="0" autoFill="0" autoLine="0" autoPict="0">
                <anchor moveWithCells="1">
                  <from>
                    <xdr:col>5</xdr:col>
                    <xdr:colOff>31750</xdr:colOff>
                    <xdr:row>54</xdr:row>
                    <xdr:rowOff>184150</xdr:rowOff>
                  </from>
                  <to>
                    <xdr:col>7</xdr:col>
                    <xdr:colOff>146050</xdr:colOff>
                    <xdr:row>56</xdr:row>
                    <xdr:rowOff>31750</xdr:rowOff>
                  </to>
                </anchor>
              </controlPr>
            </control>
          </mc:Choice>
        </mc:AlternateContent>
        <mc:AlternateContent xmlns:mc="http://schemas.openxmlformats.org/markup-compatibility/2006">
          <mc:Choice Requires="x14">
            <control shapeId="4129" r:id="rId23" name="Check Box 33">
              <controlPr defaultSize="0" autoFill="0" autoLine="0" autoPict="0">
                <anchor moveWithCells="1">
                  <from>
                    <xdr:col>7</xdr:col>
                    <xdr:colOff>6350</xdr:colOff>
                    <xdr:row>54</xdr:row>
                    <xdr:rowOff>158750</xdr:rowOff>
                  </from>
                  <to>
                    <xdr:col>8</xdr:col>
                    <xdr:colOff>546100</xdr:colOff>
                    <xdr:row>56</xdr:row>
                    <xdr:rowOff>38100</xdr:rowOff>
                  </to>
                </anchor>
              </controlPr>
            </control>
          </mc:Choice>
        </mc:AlternateContent>
        <mc:AlternateContent xmlns:mc="http://schemas.openxmlformats.org/markup-compatibility/2006">
          <mc:Choice Requires="x14">
            <control shapeId="4131" r:id="rId24" name="Check Box 35">
              <controlPr defaultSize="0" autoFill="0" autoLine="0" autoPict="0">
                <anchor moveWithCells="1">
                  <from>
                    <xdr:col>9</xdr:col>
                    <xdr:colOff>50800</xdr:colOff>
                    <xdr:row>62</xdr:row>
                    <xdr:rowOff>95250</xdr:rowOff>
                  </from>
                  <to>
                    <xdr:col>9</xdr:col>
                    <xdr:colOff>647700</xdr:colOff>
                    <xdr:row>62</xdr:row>
                    <xdr:rowOff>317500</xdr:rowOff>
                  </to>
                </anchor>
              </controlPr>
            </control>
          </mc:Choice>
        </mc:AlternateContent>
        <mc:AlternateContent xmlns:mc="http://schemas.openxmlformats.org/markup-compatibility/2006">
          <mc:Choice Requires="x14">
            <control shapeId="4132" r:id="rId25" name="Check Box 36">
              <controlPr defaultSize="0" autoFill="0" autoLine="0" autoPict="0">
                <anchor moveWithCells="1">
                  <from>
                    <xdr:col>9</xdr:col>
                    <xdr:colOff>44450</xdr:colOff>
                    <xdr:row>62</xdr:row>
                    <xdr:rowOff>323850</xdr:rowOff>
                  </from>
                  <to>
                    <xdr:col>9</xdr:col>
                    <xdr:colOff>558800</xdr:colOff>
                    <xdr:row>62</xdr:row>
                    <xdr:rowOff>552450</xdr:rowOff>
                  </to>
                </anchor>
              </controlPr>
            </control>
          </mc:Choice>
        </mc:AlternateContent>
        <mc:AlternateContent xmlns:mc="http://schemas.openxmlformats.org/markup-compatibility/2006">
          <mc:Choice Requires="x14">
            <control shapeId="4133" r:id="rId26" name="Check Box 37">
              <controlPr defaultSize="0" autoFill="0" autoLine="0" autoPict="0">
                <anchor moveWithCells="1">
                  <from>
                    <xdr:col>5</xdr:col>
                    <xdr:colOff>615950</xdr:colOff>
                    <xdr:row>63</xdr:row>
                    <xdr:rowOff>19050</xdr:rowOff>
                  </from>
                  <to>
                    <xdr:col>9</xdr:col>
                    <xdr:colOff>914400</xdr:colOff>
                    <xdr:row>65</xdr:row>
                    <xdr:rowOff>12700</xdr:rowOff>
                  </to>
                </anchor>
              </controlPr>
            </control>
          </mc:Choice>
        </mc:AlternateContent>
        <mc:AlternateContent xmlns:mc="http://schemas.openxmlformats.org/markup-compatibility/2006">
          <mc:Choice Requires="x14">
            <control shapeId="4134" r:id="rId27" name="Check Box 38">
              <controlPr defaultSize="0" autoFill="0" autoLine="0" autoPict="0">
                <anchor moveWithCells="1">
                  <from>
                    <xdr:col>5</xdr:col>
                    <xdr:colOff>609600</xdr:colOff>
                    <xdr:row>64</xdr:row>
                    <xdr:rowOff>146050</xdr:rowOff>
                  </from>
                  <to>
                    <xdr:col>9</xdr:col>
                    <xdr:colOff>787400</xdr:colOff>
                    <xdr:row>67</xdr:row>
                    <xdr:rowOff>6350</xdr:rowOff>
                  </to>
                </anchor>
              </controlPr>
            </control>
          </mc:Choice>
        </mc:AlternateContent>
        <mc:AlternateContent xmlns:mc="http://schemas.openxmlformats.org/markup-compatibility/2006">
          <mc:Choice Requires="x14">
            <control shapeId="4135" r:id="rId28" name="Check Box 39">
              <controlPr defaultSize="0" autoFill="0" autoLine="0" autoPict="0">
                <anchor moveWithCells="1">
                  <from>
                    <xdr:col>6</xdr:col>
                    <xdr:colOff>0</xdr:colOff>
                    <xdr:row>66</xdr:row>
                    <xdr:rowOff>158750</xdr:rowOff>
                  </from>
                  <to>
                    <xdr:col>7</xdr:col>
                    <xdr:colOff>558800</xdr:colOff>
                    <xdr:row>68</xdr:row>
                    <xdr:rowOff>0</xdr:rowOff>
                  </to>
                </anchor>
              </controlPr>
            </control>
          </mc:Choice>
        </mc:AlternateContent>
        <mc:AlternateContent xmlns:mc="http://schemas.openxmlformats.org/markup-compatibility/2006">
          <mc:Choice Requires="x14">
            <control shapeId="4136" r:id="rId29" name="Check Box 40">
              <controlPr defaultSize="0" autoFill="0" autoLine="0" autoPict="0">
                <anchor moveWithCells="1">
                  <from>
                    <xdr:col>9</xdr:col>
                    <xdr:colOff>25400</xdr:colOff>
                    <xdr:row>71</xdr:row>
                    <xdr:rowOff>165100</xdr:rowOff>
                  </from>
                  <to>
                    <xdr:col>9</xdr:col>
                    <xdr:colOff>717550</xdr:colOff>
                    <xdr:row>72</xdr:row>
                    <xdr:rowOff>247650</xdr:rowOff>
                  </to>
                </anchor>
              </controlPr>
            </control>
          </mc:Choice>
        </mc:AlternateContent>
        <mc:AlternateContent xmlns:mc="http://schemas.openxmlformats.org/markup-compatibility/2006">
          <mc:Choice Requires="x14">
            <control shapeId="4137" r:id="rId30" name="Check Box 41">
              <controlPr defaultSize="0" autoFill="0" autoLine="0" autoPict="0">
                <anchor moveWithCells="1">
                  <from>
                    <xdr:col>9</xdr:col>
                    <xdr:colOff>31750</xdr:colOff>
                    <xdr:row>72</xdr:row>
                    <xdr:rowOff>190500</xdr:rowOff>
                  </from>
                  <to>
                    <xdr:col>9</xdr:col>
                    <xdr:colOff>723900</xdr:colOff>
                    <xdr:row>73</xdr:row>
                    <xdr:rowOff>6350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2" id="{A301ECA5-3433-4B0C-A55B-DD9C7F4D6718}">
            <xm:f>Arkusz5!A14=TRUE</xm:f>
            <x14:dxf>
              <font>
                <color theme="0" tint="-4.9989318521683403E-2"/>
              </font>
            </x14:dxf>
          </x14:cfRule>
          <x14:cfRule type="expression" priority="3" id="{8D2DDC23-DE27-414F-BE5D-F2A8CC171635}">
            <xm:f>Arkusz5!A13=TRUE</xm:f>
            <x14:dxf>
              <font>
                <color theme="0" tint="-4.9989318521683403E-2"/>
              </font>
            </x14:dxf>
          </x14:cfRule>
          <x14:cfRule type="expression" priority="4" id="{D17D837B-5BA6-44F3-B094-EAFF402000D4}">
            <xm:f>Arkusz5!A12=TRUE</xm:f>
            <x14:dxf/>
          </x14:cfRule>
          <xm:sqref>B64:F68</xm:sqref>
        </x14:conditionalFormatting>
        <x14:conditionalFormatting xmlns:xm="http://schemas.microsoft.com/office/excel/2006/main">
          <x14:cfRule type="expression" priority="7" id="{BAEE184D-2B3B-4362-B42F-BFD06EB48EBC}">
            <xm:f>Arkusz5!A9=TRUE</xm:f>
            <x14:dxf>
              <font>
                <color theme="0" tint="-4.9989318521683403E-2"/>
              </font>
            </x14:dxf>
          </x14:cfRule>
          <xm:sqref>B63:I63</xm:sqref>
        </x14:conditionalFormatting>
        <x14:conditionalFormatting xmlns:xm="http://schemas.microsoft.com/office/excel/2006/main">
          <x14:cfRule type="expression" priority="6" id="{C1CEA25B-654D-4E9B-9828-464A07DAD3A4}">
            <xm:f>Arkusz5!$A$4=FALSE</xm:f>
            <x14:dxf>
              <fill>
                <patternFill>
                  <bgColor theme="0" tint="-0.14996795556505021"/>
                </patternFill>
              </fill>
            </x14:dxf>
          </x14:cfRule>
          <xm:sqref>B11:J11</xm:sqref>
        </x14:conditionalFormatting>
        <x14:conditionalFormatting xmlns:xm="http://schemas.microsoft.com/office/excel/2006/main">
          <x14:cfRule type="expression" priority="5" id="{BAF8999E-FA9D-4BCF-834D-55D1229395C0}">
            <xm:f>Arkusz5!$A$5=FALSE</xm:f>
            <x14:dxf>
              <fill>
                <patternFill>
                  <bgColor theme="0" tint="-0.14996795556505021"/>
                </patternFill>
              </fill>
            </x14:dxf>
          </x14:cfRule>
          <xm:sqref>B13:J13</xm:sqref>
        </x14:conditionalFormatting>
        <x14:conditionalFormatting xmlns:xm="http://schemas.microsoft.com/office/excel/2006/main">
          <x14:cfRule type="expression" priority="1" id="{65BA254E-5209-4C21-8A90-61C1137297A9}">
            <xm:f>Arkusz5!A16=TRUE</xm:f>
            <x14:dxf>
              <fill>
                <patternFill>
                  <bgColor theme="0" tint="-0.14996795556505021"/>
                </patternFill>
              </fill>
            </x14:dxf>
          </x14:cfRule>
          <xm:sqref>B76:J89</xm:sqref>
        </x14:conditionalFormatting>
        <x14:conditionalFormatting xmlns:xm="http://schemas.microsoft.com/office/excel/2006/main">
          <x14:cfRule type="expression" priority="9" id="{6394CB98-511C-41CC-8D11-851F9299F167}">
            <xm:f>Arkusz5!A8=FALSE</xm:f>
            <x14:dxf>
              <fill>
                <patternFill>
                  <bgColor theme="0" tint="-0.14996795556505021"/>
                </patternFill>
              </fill>
            </x14:dxf>
          </x14:cfRule>
          <x14:cfRule type="expression" priority="10" id="{1661A1E6-CF62-4CA8-8909-D5483490C839}">
            <xm:f>Arkusz5!A8=TRUE</xm:f>
            <x14:dxf>
              <fill>
                <patternFill>
                  <bgColor theme="0"/>
                </patternFill>
              </fill>
            </x14:dxf>
          </x14:cfRule>
          <xm:sqref>H62:I62</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8E68B-0AB3-4947-AD29-746B51984DFA}">
  <dimension ref="A1:E60"/>
  <sheetViews>
    <sheetView view="pageLayout" zoomScaleNormal="100" workbookViewId="0">
      <selection activeCell="C3" sqref="C3:E4"/>
    </sheetView>
  </sheetViews>
  <sheetFormatPr defaultColWidth="8.7265625" defaultRowHeight="11.5" x14ac:dyDescent="0.25"/>
  <cols>
    <col min="1" max="1" width="3.08984375" style="8" customWidth="1"/>
    <col min="2" max="2" width="31.81640625" style="8" customWidth="1"/>
    <col min="3" max="4" width="15.54296875" style="8" customWidth="1"/>
    <col min="5" max="5" width="17.36328125" style="8" customWidth="1"/>
    <col min="6" max="16384" width="8.7265625" style="8"/>
  </cols>
  <sheetData>
    <row r="1" spans="1:5" ht="26.25" customHeight="1" x14ac:dyDescent="0.25">
      <c r="A1" s="329" t="s">
        <v>104</v>
      </c>
      <c r="B1" s="329"/>
      <c r="C1" s="329"/>
      <c r="D1" s="329"/>
      <c r="E1" s="329"/>
    </row>
    <row r="2" spans="1:5" ht="12" thickBot="1" x14ac:dyDescent="0.3"/>
    <row r="3" spans="1:5" ht="28.5" customHeight="1" thickTop="1" x14ac:dyDescent="0.25">
      <c r="A3" s="332" t="s">
        <v>103</v>
      </c>
      <c r="B3" s="330"/>
      <c r="C3" s="330" t="s">
        <v>107</v>
      </c>
      <c r="D3" s="330"/>
      <c r="E3" s="331"/>
    </row>
    <row r="4" spans="1:5" ht="23" x14ac:dyDescent="0.25">
      <c r="A4" s="325"/>
      <c r="B4" s="326"/>
      <c r="C4" s="62" t="s">
        <v>108</v>
      </c>
      <c r="D4" s="62" t="s">
        <v>109</v>
      </c>
      <c r="E4" s="63" t="s">
        <v>112</v>
      </c>
    </row>
    <row r="5" spans="1:5" ht="30.5" customHeight="1" x14ac:dyDescent="0.25">
      <c r="A5" s="319" t="s">
        <v>113</v>
      </c>
      <c r="B5" s="320"/>
      <c r="C5" s="320"/>
      <c r="D5" s="320"/>
      <c r="E5" s="321"/>
    </row>
    <row r="6" spans="1:5" x14ac:dyDescent="0.25">
      <c r="A6" s="53">
        <v>1</v>
      </c>
      <c r="B6" s="22"/>
      <c r="C6" s="54"/>
      <c r="D6" s="54"/>
      <c r="E6" s="55"/>
    </row>
    <row r="7" spans="1:5" x14ac:dyDescent="0.25">
      <c r="A7" s="53">
        <v>2</v>
      </c>
      <c r="B7" s="22"/>
      <c r="C7" s="54"/>
      <c r="D7" s="54"/>
      <c r="E7" s="55"/>
    </row>
    <row r="8" spans="1:5" x14ac:dyDescent="0.25">
      <c r="A8" s="53">
        <v>3</v>
      </c>
      <c r="B8" s="22"/>
      <c r="C8" s="54"/>
      <c r="D8" s="54"/>
      <c r="E8" s="55"/>
    </row>
    <row r="9" spans="1:5" x14ac:dyDescent="0.25">
      <c r="A9" s="53">
        <v>4</v>
      </c>
      <c r="B9" s="22"/>
      <c r="C9" s="54"/>
      <c r="D9" s="54"/>
      <c r="E9" s="55"/>
    </row>
    <row r="10" spans="1:5" x14ac:dyDescent="0.25">
      <c r="A10" s="53">
        <v>5</v>
      </c>
      <c r="B10" s="22"/>
      <c r="C10" s="54"/>
      <c r="D10" s="54"/>
      <c r="E10" s="55"/>
    </row>
    <row r="11" spans="1:5" x14ac:dyDescent="0.25">
      <c r="A11" s="53">
        <v>6</v>
      </c>
      <c r="B11" s="22"/>
      <c r="C11" s="54"/>
      <c r="D11" s="54"/>
      <c r="E11" s="55"/>
    </row>
    <row r="12" spans="1:5" x14ac:dyDescent="0.25">
      <c r="A12" s="53">
        <v>7</v>
      </c>
      <c r="B12" s="22"/>
      <c r="C12" s="54"/>
      <c r="D12" s="54"/>
      <c r="E12" s="55"/>
    </row>
    <row r="13" spans="1:5" x14ac:dyDescent="0.25">
      <c r="A13" s="53">
        <v>8</v>
      </c>
      <c r="B13" s="22"/>
      <c r="C13" s="54"/>
      <c r="D13" s="54"/>
      <c r="E13" s="55"/>
    </row>
    <row r="14" spans="1:5" x14ac:dyDescent="0.25">
      <c r="A14" s="53">
        <v>9</v>
      </c>
      <c r="B14" s="22"/>
      <c r="C14" s="54"/>
      <c r="D14" s="54"/>
      <c r="E14" s="55"/>
    </row>
    <row r="15" spans="1:5" x14ac:dyDescent="0.25">
      <c r="A15" s="53">
        <v>10</v>
      </c>
      <c r="B15" s="22"/>
      <c r="C15" s="54"/>
      <c r="D15" s="54"/>
      <c r="E15" s="55"/>
    </row>
    <row r="16" spans="1:5" x14ac:dyDescent="0.25">
      <c r="A16" s="53">
        <v>11</v>
      </c>
      <c r="B16" s="22"/>
      <c r="C16" s="54"/>
      <c r="D16" s="54"/>
      <c r="E16" s="55"/>
    </row>
    <row r="17" spans="1:5" x14ac:dyDescent="0.25">
      <c r="A17" s="53">
        <v>12</v>
      </c>
      <c r="B17" s="22"/>
      <c r="C17" s="54"/>
      <c r="D17" s="54"/>
      <c r="E17" s="55"/>
    </row>
    <row r="18" spans="1:5" x14ac:dyDescent="0.25">
      <c r="A18" s="53">
        <v>13</v>
      </c>
      <c r="B18" s="22"/>
      <c r="C18" s="54"/>
      <c r="D18" s="54"/>
      <c r="E18" s="55"/>
    </row>
    <row r="19" spans="1:5" x14ac:dyDescent="0.25">
      <c r="A19" s="53">
        <v>14</v>
      </c>
      <c r="B19" s="22"/>
      <c r="C19" s="54"/>
      <c r="D19" s="54"/>
      <c r="E19" s="55"/>
    </row>
    <row r="20" spans="1:5" x14ac:dyDescent="0.25">
      <c r="A20" s="53">
        <v>15</v>
      </c>
      <c r="B20" s="22"/>
      <c r="C20" s="54"/>
      <c r="D20" s="54"/>
      <c r="E20" s="55"/>
    </row>
    <row r="21" spans="1:5" x14ac:dyDescent="0.25">
      <c r="A21" s="322" t="s">
        <v>114</v>
      </c>
      <c r="B21" s="323"/>
      <c r="C21" s="66">
        <f>SUM(C6:C20)</f>
        <v>0</v>
      </c>
      <c r="D21" s="66">
        <f t="shared" ref="D21:E21" si="0">SUM(D6:D20)</f>
        <v>0</v>
      </c>
      <c r="E21" s="66">
        <f t="shared" si="0"/>
        <v>0</v>
      </c>
    </row>
    <row r="22" spans="1:5" ht="23.5" customHeight="1" x14ac:dyDescent="0.25">
      <c r="A22" s="319" t="s">
        <v>115</v>
      </c>
      <c r="B22" s="320"/>
      <c r="C22" s="320"/>
      <c r="D22" s="320"/>
      <c r="E22" s="321"/>
    </row>
    <row r="23" spans="1:5" x14ac:dyDescent="0.25">
      <c r="A23" s="53">
        <v>1</v>
      </c>
      <c r="B23" s="22"/>
      <c r="C23" s="54"/>
      <c r="D23" s="54"/>
      <c r="E23" s="55"/>
    </row>
    <row r="24" spans="1:5" x14ac:dyDescent="0.25">
      <c r="A24" s="53">
        <v>2</v>
      </c>
      <c r="B24" s="22"/>
      <c r="C24" s="54"/>
      <c r="D24" s="54"/>
      <c r="E24" s="55"/>
    </row>
    <row r="25" spans="1:5" x14ac:dyDescent="0.25">
      <c r="A25" s="53">
        <v>3</v>
      </c>
      <c r="B25" s="22"/>
      <c r="C25" s="54"/>
      <c r="D25" s="54"/>
      <c r="E25" s="55"/>
    </row>
    <row r="26" spans="1:5" x14ac:dyDescent="0.25">
      <c r="A26" s="53">
        <v>4</v>
      </c>
      <c r="B26" s="22"/>
      <c r="C26" s="54"/>
      <c r="D26" s="54"/>
      <c r="E26" s="55"/>
    </row>
    <row r="27" spans="1:5" x14ac:dyDescent="0.25">
      <c r="A27" s="53">
        <v>5</v>
      </c>
      <c r="B27" s="22"/>
      <c r="C27" s="54"/>
      <c r="D27" s="54"/>
      <c r="E27" s="55"/>
    </row>
    <row r="28" spans="1:5" x14ac:dyDescent="0.25">
      <c r="A28" s="53">
        <v>6</v>
      </c>
      <c r="B28" s="22"/>
      <c r="C28" s="54"/>
      <c r="D28" s="54"/>
      <c r="E28" s="55"/>
    </row>
    <row r="29" spans="1:5" x14ac:dyDescent="0.25">
      <c r="A29" s="53">
        <v>7</v>
      </c>
      <c r="B29" s="22"/>
      <c r="C29" s="54"/>
      <c r="D29" s="54"/>
      <c r="E29" s="55"/>
    </row>
    <row r="30" spans="1:5" x14ac:dyDescent="0.25">
      <c r="A30" s="322" t="s">
        <v>118</v>
      </c>
      <c r="B30" s="323"/>
      <c r="C30" s="66">
        <f>SUM(C23:C29)</f>
        <v>0</v>
      </c>
      <c r="D30" s="66">
        <f t="shared" ref="D30:E30" si="1">SUM(D23:D29)</f>
        <v>0</v>
      </c>
      <c r="E30" s="66">
        <f t="shared" si="1"/>
        <v>0</v>
      </c>
    </row>
    <row r="31" spans="1:5" ht="11.5" customHeight="1" x14ac:dyDescent="0.25">
      <c r="A31" s="319" t="s">
        <v>119</v>
      </c>
      <c r="B31" s="320"/>
      <c r="C31" s="320"/>
      <c r="D31" s="320"/>
      <c r="E31" s="321"/>
    </row>
    <row r="32" spans="1:5" x14ac:dyDescent="0.25">
      <c r="A32" s="53">
        <v>1</v>
      </c>
      <c r="B32" s="22"/>
      <c r="C32" s="54"/>
      <c r="D32" s="54"/>
      <c r="E32" s="55"/>
    </row>
    <row r="33" spans="1:5" x14ac:dyDescent="0.25">
      <c r="A33" s="53">
        <v>2</v>
      </c>
      <c r="B33" s="22"/>
      <c r="C33" s="54"/>
      <c r="D33" s="54"/>
      <c r="E33" s="55"/>
    </row>
    <row r="34" spans="1:5" x14ac:dyDescent="0.25">
      <c r="A34" s="53">
        <v>3</v>
      </c>
      <c r="B34" s="22"/>
      <c r="C34" s="54"/>
      <c r="D34" s="54"/>
      <c r="E34" s="55"/>
    </row>
    <row r="35" spans="1:5" x14ac:dyDescent="0.25">
      <c r="A35" s="53">
        <v>4</v>
      </c>
      <c r="B35" s="22"/>
      <c r="C35" s="54"/>
      <c r="D35" s="54"/>
      <c r="E35" s="55"/>
    </row>
    <row r="36" spans="1:5" x14ac:dyDescent="0.25">
      <c r="A36" s="53">
        <v>5</v>
      </c>
      <c r="B36" s="22"/>
      <c r="C36" s="54"/>
      <c r="D36" s="54"/>
      <c r="E36" s="55"/>
    </row>
    <row r="37" spans="1:5" x14ac:dyDescent="0.25">
      <c r="A37" s="322" t="s">
        <v>120</v>
      </c>
      <c r="B37" s="323"/>
      <c r="C37" s="66">
        <f>SUM(C32:C36)</f>
        <v>0</v>
      </c>
      <c r="D37" s="66">
        <f t="shared" ref="D37:E37" si="2">SUM(D32:D36)</f>
        <v>0</v>
      </c>
      <c r="E37" s="66">
        <f t="shared" si="2"/>
        <v>0</v>
      </c>
    </row>
    <row r="38" spans="1:5" x14ac:dyDescent="0.25">
      <c r="A38" s="322" t="s">
        <v>121</v>
      </c>
      <c r="B38" s="323"/>
      <c r="C38" s="66">
        <f>C21+C30+C37</f>
        <v>0</v>
      </c>
      <c r="D38" s="66">
        <f t="shared" ref="D38:E38" si="3">D21+D30+D37</f>
        <v>0</v>
      </c>
      <c r="E38" s="66">
        <f t="shared" si="3"/>
        <v>0</v>
      </c>
    </row>
    <row r="39" spans="1:5" x14ac:dyDescent="0.25">
      <c r="A39" s="308" t="s">
        <v>126</v>
      </c>
      <c r="B39" s="309"/>
      <c r="C39" s="312">
        <f>C38+D38+E38</f>
        <v>0</v>
      </c>
      <c r="D39" s="313"/>
      <c r="E39" s="313"/>
    </row>
    <row r="40" spans="1:5" ht="14.5" customHeight="1" x14ac:dyDescent="0.25">
      <c r="A40" s="308" t="s">
        <v>125</v>
      </c>
      <c r="B40" s="309"/>
      <c r="C40" s="67" t="e">
        <f>C38/C39</f>
        <v>#DIV/0!</v>
      </c>
      <c r="D40" s="67" t="e">
        <f>D38/C39</f>
        <v>#DIV/0!</v>
      </c>
      <c r="E40" s="68" t="e">
        <f>E38/C39</f>
        <v>#DIV/0!</v>
      </c>
    </row>
    <row r="41" spans="1:5" ht="28" customHeight="1" x14ac:dyDescent="0.25">
      <c r="A41" s="325" t="s">
        <v>122</v>
      </c>
      <c r="B41" s="326"/>
      <c r="C41" s="326" t="s">
        <v>107</v>
      </c>
      <c r="D41" s="326"/>
      <c r="E41" s="327"/>
    </row>
    <row r="42" spans="1:5" ht="27" customHeight="1" x14ac:dyDescent="0.25">
      <c r="A42" s="325"/>
      <c r="B42" s="326"/>
      <c r="C42" s="328" t="s">
        <v>109</v>
      </c>
      <c r="D42" s="328"/>
      <c r="E42" s="63" t="s">
        <v>112</v>
      </c>
    </row>
    <row r="43" spans="1:5" x14ac:dyDescent="0.25">
      <c r="A43" s="53">
        <v>1</v>
      </c>
      <c r="B43" s="22"/>
      <c r="C43" s="315"/>
      <c r="D43" s="316"/>
      <c r="E43" s="55"/>
    </row>
    <row r="44" spans="1:5" x14ac:dyDescent="0.25">
      <c r="A44" s="53">
        <v>2</v>
      </c>
      <c r="B44" s="22"/>
      <c r="C44" s="315"/>
      <c r="D44" s="316"/>
      <c r="E44" s="55"/>
    </row>
    <row r="45" spans="1:5" x14ac:dyDescent="0.25">
      <c r="A45" s="53">
        <v>3</v>
      </c>
      <c r="B45" s="22"/>
      <c r="C45" s="315"/>
      <c r="D45" s="316"/>
      <c r="E45" s="55"/>
    </row>
    <row r="46" spans="1:5" x14ac:dyDescent="0.25">
      <c r="A46" s="53">
        <v>4</v>
      </c>
      <c r="B46" s="22"/>
      <c r="C46" s="315"/>
      <c r="D46" s="316"/>
      <c r="E46" s="55"/>
    </row>
    <row r="47" spans="1:5" x14ac:dyDescent="0.25">
      <c r="A47" s="53">
        <v>5</v>
      </c>
      <c r="B47" s="22"/>
      <c r="C47" s="315"/>
      <c r="D47" s="316"/>
      <c r="E47" s="55"/>
    </row>
    <row r="48" spans="1:5" x14ac:dyDescent="0.25">
      <c r="A48" s="53">
        <v>6</v>
      </c>
      <c r="B48" s="22"/>
      <c r="C48" s="58"/>
      <c r="D48" s="59"/>
      <c r="E48" s="55"/>
    </row>
    <row r="49" spans="1:5" x14ac:dyDescent="0.25">
      <c r="A49" s="53">
        <v>7</v>
      </c>
      <c r="B49" s="22"/>
      <c r="C49" s="315"/>
      <c r="D49" s="316"/>
      <c r="E49" s="55"/>
    </row>
    <row r="50" spans="1:5" x14ac:dyDescent="0.25">
      <c r="A50" s="53">
        <v>8</v>
      </c>
      <c r="B50" s="22"/>
      <c r="C50" s="315"/>
      <c r="D50" s="316"/>
      <c r="E50" s="55"/>
    </row>
    <row r="51" spans="1:5" x14ac:dyDescent="0.25">
      <c r="A51" s="322" t="s">
        <v>128</v>
      </c>
      <c r="B51" s="323"/>
      <c r="C51" s="299">
        <f>SUM(C43:D50)</f>
        <v>0</v>
      </c>
      <c r="D51" s="324"/>
      <c r="E51" s="69">
        <f>SUM(E43:E50)</f>
        <v>0</v>
      </c>
    </row>
    <row r="52" spans="1:5" x14ac:dyDescent="0.25">
      <c r="A52" s="308" t="s">
        <v>129</v>
      </c>
      <c r="B52" s="309"/>
      <c r="C52" s="312">
        <f>C51+E51</f>
        <v>0</v>
      </c>
      <c r="D52" s="313"/>
      <c r="E52" s="314"/>
    </row>
    <row r="53" spans="1:5" ht="11.5" customHeight="1" x14ac:dyDescent="0.25">
      <c r="A53" s="308" t="s">
        <v>127</v>
      </c>
      <c r="B53" s="309"/>
      <c r="C53" s="310" t="e">
        <f>C51/C52</f>
        <v>#DIV/0!</v>
      </c>
      <c r="D53" s="311"/>
      <c r="E53" s="68" t="e">
        <f>E51/C52</f>
        <v>#DIV/0!</v>
      </c>
    </row>
    <row r="54" spans="1:5" ht="23.5" customHeight="1" thickBot="1" x14ac:dyDescent="0.3">
      <c r="A54" s="317" t="s">
        <v>123</v>
      </c>
      <c r="B54" s="318"/>
      <c r="C54" s="295">
        <f>C39+C52</f>
        <v>0</v>
      </c>
      <c r="D54" s="296"/>
      <c r="E54" s="297"/>
    </row>
    <row r="55" spans="1:5" ht="16.5" customHeight="1" thickTop="1" x14ac:dyDescent="0.25">
      <c r="A55" s="298" t="s">
        <v>124</v>
      </c>
      <c r="B55" s="283"/>
      <c r="C55" s="283"/>
      <c r="D55" s="283"/>
      <c r="E55" s="284"/>
    </row>
    <row r="56" spans="1:5" x14ac:dyDescent="0.25">
      <c r="A56" s="64">
        <v>1</v>
      </c>
      <c r="B56" s="65" t="s">
        <v>130</v>
      </c>
      <c r="C56" s="299">
        <f>C38</f>
        <v>0</v>
      </c>
      <c r="D56" s="300"/>
      <c r="E56" s="301"/>
    </row>
    <row r="57" spans="1:5" x14ac:dyDescent="0.25">
      <c r="A57" s="64">
        <v>2</v>
      </c>
      <c r="B57" s="65" t="s">
        <v>131</v>
      </c>
      <c r="C57" s="299">
        <f>D38+C51</f>
        <v>0</v>
      </c>
      <c r="D57" s="300"/>
      <c r="E57" s="301"/>
    </row>
    <row r="58" spans="1:5" ht="12" thickBot="1" x14ac:dyDescent="0.3">
      <c r="A58" s="70">
        <v>3</v>
      </c>
      <c r="B58" s="71" t="s">
        <v>132</v>
      </c>
      <c r="C58" s="302">
        <f>E38+E51</f>
        <v>0</v>
      </c>
      <c r="D58" s="303"/>
      <c r="E58" s="304"/>
    </row>
    <row r="59" spans="1:5" ht="29" customHeight="1" thickTop="1" thickBot="1" x14ac:dyDescent="0.3">
      <c r="A59" s="305" t="s">
        <v>133</v>
      </c>
      <c r="B59" s="306"/>
      <c r="C59" s="306"/>
      <c r="D59" s="307"/>
      <c r="E59" s="72" t="str">
        <f>IF((C30+C37)&gt;(C56*5%),"nie spełniony","spełniony")</f>
        <v>spełniony</v>
      </c>
    </row>
    <row r="60" spans="1:5" ht="12" thickTop="1" x14ac:dyDescent="0.25"/>
  </sheetData>
  <sheetProtection algorithmName="SHA-512" hashValue="HNGL0+Ihe7Igncqnbc8+duQAbzELQ6epquAOVt8e2Ci2/o4SGABA4VYgSLjVQsi0NRbB3NC0L1lQ03t7h+YYQA==" saltValue="sm392Xs7dtxvw+IGqz38Iw==" spinCount="100000" sheet="1" objects="1" scenarios="1"/>
  <mergeCells count="36">
    <mergeCell ref="A1:E1"/>
    <mergeCell ref="C3:E3"/>
    <mergeCell ref="A3:B4"/>
    <mergeCell ref="A5:E5"/>
    <mergeCell ref="A21:B21"/>
    <mergeCell ref="C51:D51"/>
    <mergeCell ref="A51:B51"/>
    <mergeCell ref="A41:B42"/>
    <mergeCell ref="C41:E41"/>
    <mergeCell ref="C42:D42"/>
    <mergeCell ref="A22:E22"/>
    <mergeCell ref="A30:B30"/>
    <mergeCell ref="A31:E31"/>
    <mergeCell ref="A37:B37"/>
    <mergeCell ref="A38:B38"/>
    <mergeCell ref="A59:D59"/>
    <mergeCell ref="A53:B53"/>
    <mergeCell ref="C53:D53"/>
    <mergeCell ref="C52:E52"/>
    <mergeCell ref="A39:B39"/>
    <mergeCell ref="C39:E39"/>
    <mergeCell ref="C43:D43"/>
    <mergeCell ref="C44:D44"/>
    <mergeCell ref="C45:D45"/>
    <mergeCell ref="C46:D46"/>
    <mergeCell ref="C47:D47"/>
    <mergeCell ref="C49:D49"/>
    <mergeCell ref="C50:D50"/>
    <mergeCell ref="A40:B40"/>
    <mergeCell ref="A52:B52"/>
    <mergeCell ref="A54:B54"/>
    <mergeCell ref="C54:E54"/>
    <mergeCell ref="A55:E55"/>
    <mergeCell ref="C56:E56"/>
    <mergeCell ref="C57:E57"/>
    <mergeCell ref="C58:E58"/>
  </mergeCells>
  <pageMargins left="0.7" right="0.7" top="0.78125" bottom="0.75" header="0.3" footer="0.3"/>
  <pageSetup paperSize="9" orientation="portrait" r:id="rId1"/>
  <headerFooter>
    <oddHeader>&amp;L&amp;"Verdana,Normalny"&amp;8Formularz P10/F271
Wydanie 1&amp;C&amp;"Verdana,Normalny"&amp;8Załącznik nr 1
do Regulaminu Funduszu Pożyczkowego
(P10/Z54 wyd.2)&amp;R&amp;G</oddHeader>
  </headerFooter>
  <legacyDrawingHF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19F76-4CF8-42AF-A1F7-287CC40751EF}">
  <dimension ref="A1:E257"/>
  <sheetViews>
    <sheetView view="pageLayout" zoomScaleNormal="100" workbookViewId="0">
      <selection activeCell="B3" sqref="B3:E3"/>
    </sheetView>
  </sheetViews>
  <sheetFormatPr defaultColWidth="8.7265625" defaultRowHeight="11.5" x14ac:dyDescent="0.25"/>
  <cols>
    <col min="1" max="1" width="3.08984375" style="8" customWidth="1"/>
    <col min="2" max="2" width="31.81640625" style="8" customWidth="1"/>
    <col min="3" max="4" width="15.54296875" style="8" customWidth="1"/>
    <col min="5" max="5" width="17.36328125" style="8" customWidth="1"/>
    <col min="6" max="16384" width="8.7265625" style="8"/>
  </cols>
  <sheetData>
    <row r="1" spans="1:5" ht="26.25" customHeight="1" thickBot="1" x14ac:dyDescent="0.3">
      <c r="A1" s="374" t="s">
        <v>134</v>
      </c>
      <c r="B1" s="329"/>
      <c r="C1" s="329"/>
      <c r="D1" s="329"/>
      <c r="E1" s="329"/>
    </row>
    <row r="2" spans="1:5" ht="12" thickTop="1" x14ac:dyDescent="0.25">
      <c r="A2" s="26">
        <v>1</v>
      </c>
      <c r="B2" s="260" t="s">
        <v>135</v>
      </c>
      <c r="C2" s="260"/>
      <c r="D2" s="260"/>
      <c r="E2" s="261"/>
    </row>
    <row r="3" spans="1:5" ht="30" customHeight="1" thickBot="1" x14ac:dyDescent="0.3">
      <c r="A3" s="25"/>
      <c r="B3" s="375"/>
      <c r="C3" s="375"/>
      <c r="D3" s="375"/>
      <c r="E3" s="376"/>
    </row>
    <row r="4" spans="1:5" ht="12" thickTop="1" x14ac:dyDescent="0.25">
      <c r="A4" s="132">
        <v>2</v>
      </c>
      <c r="B4" s="222" t="s">
        <v>136</v>
      </c>
      <c r="C4" s="222"/>
      <c r="D4" s="222"/>
      <c r="E4" s="73"/>
    </row>
    <row r="5" spans="1:5" ht="12" thickBot="1" x14ac:dyDescent="0.3">
      <c r="A5" s="133"/>
      <c r="B5" s="220" t="s">
        <v>137</v>
      </c>
      <c r="C5" s="220"/>
      <c r="D5" s="220"/>
      <c r="E5" s="74"/>
    </row>
    <row r="6" spans="1:5" ht="12" thickTop="1" x14ac:dyDescent="0.25">
      <c r="A6" s="134">
        <v>3</v>
      </c>
      <c r="B6" s="222" t="s">
        <v>140</v>
      </c>
      <c r="C6" s="222"/>
      <c r="D6" s="222"/>
      <c r="E6" s="353"/>
    </row>
    <row r="7" spans="1:5" x14ac:dyDescent="0.25">
      <c r="A7" s="135" t="s">
        <v>141</v>
      </c>
      <c r="B7" s="23" t="s">
        <v>138</v>
      </c>
      <c r="C7" s="377"/>
      <c r="D7" s="377"/>
      <c r="E7" s="378"/>
    </row>
    <row r="8" spans="1:5" ht="36" customHeight="1" x14ac:dyDescent="0.25">
      <c r="A8" s="135" t="s">
        <v>142</v>
      </c>
      <c r="B8" s="24" t="s">
        <v>139</v>
      </c>
      <c r="C8" s="370"/>
      <c r="D8" s="370"/>
      <c r="E8" s="371"/>
    </row>
    <row r="9" spans="1:5" ht="77.5" customHeight="1" x14ac:dyDescent="0.25">
      <c r="A9" s="135" t="s">
        <v>143</v>
      </c>
      <c r="B9" s="24" t="s">
        <v>144</v>
      </c>
      <c r="C9" s="370"/>
      <c r="D9" s="370"/>
      <c r="E9" s="371"/>
    </row>
    <row r="10" spans="1:5" ht="46" x14ac:dyDescent="0.25">
      <c r="A10" s="136" t="s">
        <v>145</v>
      </c>
      <c r="B10" s="24" t="s">
        <v>146</v>
      </c>
      <c r="C10" s="370"/>
      <c r="D10" s="370"/>
      <c r="E10" s="371"/>
    </row>
    <row r="11" spans="1:5" ht="14.5" customHeight="1" x14ac:dyDescent="0.25">
      <c r="A11" s="369"/>
      <c r="B11" s="361" t="s">
        <v>147</v>
      </c>
      <c r="C11" s="363" t="str">
        <f>IF(Arkusz5!A17,"Należy wskazać adresy dodatkowych miejsc"," ")</f>
        <v xml:space="preserve"> </v>
      </c>
      <c r="D11" s="363"/>
      <c r="E11" s="364"/>
    </row>
    <row r="12" spans="1:5" ht="67" customHeight="1" x14ac:dyDescent="0.25">
      <c r="A12" s="366"/>
      <c r="B12" s="362"/>
      <c r="C12" s="379"/>
      <c r="D12" s="379"/>
      <c r="E12" s="380"/>
    </row>
    <row r="13" spans="1:5" ht="46" customHeight="1" x14ac:dyDescent="0.25">
      <c r="A13" s="365" t="s">
        <v>148</v>
      </c>
      <c r="B13" s="217" t="s">
        <v>152</v>
      </c>
      <c r="C13" s="62" t="s">
        <v>150</v>
      </c>
      <c r="D13" s="62" t="s">
        <v>151</v>
      </c>
      <c r="E13" s="63" t="s">
        <v>149</v>
      </c>
    </row>
    <row r="14" spans="1:5" ht="23.5" customHeight="1" x14ac:dyDescent="0.25">
      <c r="A14" s="366"/>
      <c r="B14" s="217"/>
      <c r="C14" s="77"/>
      <c r="D14" s="77"/>
      <c r="E14" s="78"/>
    </row>
    <row r="15" spans="1:5" ht="79.5" customHeight="1" thickBot="1" x14ac:dyDescent="0.3">
      <c r="A15" s="137" t="s">
        <v>155</v>
      </c>
      <c r="B15" s="138" t="s">
        <v>156</v>
      </c>
      <c r="C15" s="367"/>
      <c r="D15" s="367"/>
      <c r="E15" s="368"/>
    </row>
    <row r="16" spans="1:5" ht="12" thickTop="1" x14ac:dyDescent="0.25">
      <c r="A16" s="132">
        <v>4</v>
      </c>
      <c r="B16" s="222" t="s">
        <v>157</v>
      </c>
      <c r="C16" s="222"/>
      <c r="D16" s="222"/>
      <c r="E16" s="353"/>
    </row>
    <row r="17" spans="1:5" ht="34.5" x14ac:dyDescent="0.25">
      <c r="A17" s="61" t="s">
        <v>160</v>
      </c>
      <c r="B17" s="62" t="s">
        <v>161</v>
      </c>
      <c r="C17" s="62" t="s">
        <v>162</v>
      </c>
      <c r="D17" s="62" t="s">
        <v>164</v>
      </c>
      <c r="E17" s="63" t="s">
        <v>163</v>
      </c>
    </row>
    <row r="18" spans="1:5" x14ac:dyDescent="0.25">
      <c r="A18" s="53">
        <v>1</v>
      </c>
      <c r="B18" s="22"/>
      <c r="C18" s="56"/>
      <c r="D18" s="54"/>
      <c r="E18" s="57"/>
    </row>
    <row r="19" spans="1:5" x14ac:dyDescent="0.25">
      <c r="A19" s="53">
        <v>2</v>
      </c>
      <c r="B19" s="22"/>
      <c r="C19" s="56"/>
      <c r="D19" s="54"/>
      <c r="E19" s="57"/>
    </row>
    <row r="20" spans="1:5" x14ac:dyDescent="0.25">
      <c r="A20" s="53">
        <v>3</v>
      </c>
      <c r="B20" s="22"/>
      <c r="C20" s="56"/>
      <c r="D20" s="54"/>
      <c r="E20" s="57"/>
    </row>
    <row r="21" spans="1:5" x14ac:dyDescent="0.25">
      <c r="A21" s="53">
        <v>4</v>
      </c>
      <c r="B21" s="22"/>
      <c r="C21" s="56"/>
      <c r="D21" s="54"/>
      <c r="E21" s="57"/>
    </row>
    <row r="22" spans="1:5" x14ac:dyDescent="0.25">
      <c r="A22" s="53">
        <v>5</v>
      </c>
      <c r="B22" s="22"/>
      <c r="C22" s="56"/>
      <c r="D22" s="54"/>
      <c r="E22" s="57"/>
    </row>
    <row r="23" spans="1:5" x14ac:dyDescent="0.25">
      <c r="A23" s="53">
        <v>6</v>
      </c>
      <c r="B23" s="22"/>
      <c r="C23" s="56"/>
      <c r="D23" s="54"/>
      <c r="E23" s="57"/>
    </row>
    <row r="24" spans="1:5" ht="12" thickBot="1" x14ac:dyDescent="0.3">
      <c r="A24" s="60">
        <v>7</v>
      </c>
      <c r="B24" s="20"/>
      <c r="C24" s="79"/>
      <c r="D24" s="80"/>
      <c r="E24" s="81"/>
    </row>
    <row r="25" spans="1:5" ht="12" thickTop="1" x14ac:dyDescent="0.25">
      <c r="A25" s="139">
        <v>5</v>
      </c>
      <c r="B25" s="222" t="s">
        <v>165</v>
      </c>
      <c r="C25" s="222"/>
      <c r="D25" s="222"/>
      <c r="E25" s="353"/>
    </row>
    <row r="26" spans="1:5" x14ac:dyDescent="0.25">
      <c r="A26" s="29"/>
      <c r="B26" s="358" t="s">
        <v>166</v>
      </c>
      <c r="C26" s="358"/>
      <c r="D26" s="359" t="s">
        <v>167</v>
      </c>
      <c r="E26" s="360"/>
    </row>
    <row r="27" spans="1:5" x14ac:dyDescent="0.25">
      <c r="A27" s="82">
        <v>1</v>
      </c>
      <c r="B27" s="211"/>
      <c r="C27" s="211"/>
      <c r="D27" s="354"/>
      <c r="E27" s="355"/>
    </row>
    <row r="28" spans="1:5" x14ac:dyDescent="0.25">
      <c r="A28" s="82">
        <v>2</v>
      </c>
      <c r="B28" s="211"/>
      <c r="C28" s="211"/>
      <c r="D28" s="354"/>
      <c r="E28" s="355"/>
    </row>
    <row r="29" spans="1:5" x14ac:dyDescent="0.25">
      <c r="A29" s="82">
        <v>3</v>
      </c>
      <c r="B29" s="211"/>
      <c r="C29" s="211"/>
      <c r="D29" s="354"/>
      <c r="E29" s="355"/>
    </row>
    <row r="30" spans="1:5" ht="12" thickBot="1" x14ac:dyDescent="0.3">
      <c r="A30" s="83">
        <v>4</v>
      </c>
      <c r="B30" s="209"/>
      <c r="C30" s="209"/>
      <c r="D30" s="356"/>
      <c r="E30" s="357"/>
    </row>
    <row r="31" spans="1:5" ht="12" thickTop="1" x14ac:dyDescent="0.25"/>
    <row r="33" spans="1:5" ht="12" thickBot="1" x14ac:dyDescent="0.3"/>
    <row r="34" spans="1:5" ht="24.5" customHeight="1" thickTop="1" x14ac:dyDescent="0.25">
      <c r="A34" s="132">
        <v>6</v>
      </c>
      <c r="B34" s="372" t="s">
        <v>168</v>
      </c>
      <c r="C34" s="372"/>
      <c r="D34" s="372"/>
      <c r="E34" s="373"/>
    </row>
    <row r="35" spans="1:5" ht="23" x14ac:dyDescent="0.25">
      <c r="A35" s="61" t="s">
        <v>160</v>
      </c>
      <c r="B35" s="62" t="s">
        <v>169</v>
      </c>
      <c r="C35" s="62" t="s">
        <v>171</v>
      </c>
      <c r="D35" s="62" t="s">
        <v>170</v>
      </c>
      <c r="E35" s="63" t="s">
        <v>172</v>
      </c>
    </row>
    <row r="36" spans="1:5" x14ac:dyDescent="0.25">
      <c r="A36" s="53">
        <v>1</v>
      </c>
      <c r="B36" s="21"/>
      <c r="C36" s="85"/>
      <c r="D36" s="87"/>
      <c r="E36" s="89"/>
    </row>
    <row r="37" spans="1:5" x14ac:dyDescent="0.25">
      <c r="A37" s="53">
        <v>2</v>
      </c>
      <c r="B37" s="21"/>
      <c r="C37" s="85"/>
      <c r="D37" s="87"/>
      <c r="E37" s="89"/>
    </row>
    <row r="38" spans="1:5" x14ac:dyDescent="0.25">
      <c r="A38" s="53">
        <v>3</v>
      </c>
      <c r="B38" s="21"/>
      <c r="C38" s="85"/>
      <c r="D38" s="87"/>
      <c r="E38" s="89"/>
    </row>
    <row r="39" spans="1:5" x14ac:dyDescent="0.25">
      <c r="A39" s="53">
        <v>4</v>
      </c>
      <c r="B39" s="21"/>
      <c r="C39" s="85"/>
      <c r="D39" s="87"/>
      <c r="E39" s="89"/>
    </row>
    <row r="40" spans="1:5" x14ac:dyDescent="0.25">
      <c r="A40" s="53">
        <v>5</v>
      </c>
      <c r="B40" s="21"/>
      <c r="C40" s="85"/>
      <c r="D40" s="87"/>
      <c r="E40" s="89"/>
    </row>
    <row r="41" spans="1:5" x14ac:dyDescent="0.25">
      <c r="A41" s="53">
        <v>6</v>
      </c>
      <c r="B41" s="21"/>
      <c r="C41" s="85"/>
      <c r="D41" s="87"/>
      <c r="E41" s="89"/>
    </row>
    <row r="42" spans="1:5" ht="12" thickBot="1" x14ac:dyDescent="0.3">
      <c r="A42" s="60">
        <v>7</v>
      </c>
      <c r="B42" s="84"/>
      <c r="C42" s="86"/>
      <c r="D42" s="88"/>
      <c r="E42" s="90"/>
    </row>
    <row r="43" spans="1:5" ht="12" thickTop="1" x14ac:dyDescent="0.25">
      <c r="A43" s="134">
        <v>7</v>
      </c>
      <c r="B43" s="222" t="s">
        <v>173</v>
      </c>
      <c r="C43" s="222"/>
      <c r="D43" s="222"/>
      <c r="E43" s="353"/>
    </row>
    <row r="44" spans="1:5" ht="124" customHeight="1" x14ac:dyDescent="0.25">
      <c r="A44" s="135" t="s">
        <v>54</v>
      </c>
      <c r="B44" s="24" t="s">
        <v>174</v>
      </c>
      <c r="C44" s="370"/>
      <c r="D44" s="370"/>
      <c r="E44" s="371"/>
    </row>
    <row r="45" spans="1:5" ht="128" customHeight="1" x14ac:dyDescent="0.25">
      <c r="A45" s="135" t="s">
        <v>59</v>
      </c>
      <c r="B45" s="24" t="s">
        <v>175</v>
      </c>
      <c r="C45" s="370"/>
      <c r="D45" s="370"/>
      <c r="E45" s="371"/>
    </row>
    <row r="74" spans="1:5" x14ac:dyDescent="0.25">
      <c r="A74" s="140">
        <v>8</v>
      </c>
      <c r="B74" s="343" t="s">
        <v>178</v>
      </c>
      <c r="C74" s="343"/>
      <c r="D74" s="343"/>
      <c r="E74" s="343"/>
    </row>
    <row r="75" spans="1:5" ht="23.5" customHeight="1" thickBot="1" x14ac:dyDescent="0.3">
      <c r="A75" s="30"/>
      <c r="B75" s="344" t="s">
        <v>179</v>
      </c>
      <c r="C75" s="344"/>
      <c r="D75" s="344"/>
      <c r="E75" s="344"/>
    </row>
    <row r="76" spans="1:5" ht="20" x14ac:dyDescent="0.25">
      <c r="A76" s="30"/>
      <c r="B76" s="345" t="s">
        <v>180</v>
      </c>
      <c r="C76" s="95" t="s">
        <v>181</v>
      </c>
      <c r="D76" s="96" t="s">
        <v>181</v>
      </c>
      <c r="E76" s="96" t="s">
        <v>182</v>
      </c>
    </row>
    <row r="77" spans="1:5" ht="12" thickBot="1" x14ac:dyDescent="0.3">
      <c r="A77" s="30"/>
      <c r="B77" s="346"/>
      <c r="C77" s="118" t="s">
        <v>183</v>
      </c>
      <c r="D77" s="119" t="s">
        <v>184</v>
      </c>
      <c r="E77" s="119" t="s">
        <v>185</v>
      </c>
    </row>
    <row r="78" spans="1:5" ht="12" thickBot="1" x14ac:dyDescent="0.3">
      <c r="A78" s="30"/>
      <c r="B78" s="91" t="s">
        <v>186</v>
      </c>
      <c r="C78" s="99">
        <f>C79+C80+C86</f>
        <v>0</v>
      </c>
      <c r="D78" s="99">
        <f t="shared" ref="D78:E78" si="0">D79+D80+D86</f>
        <v>0</v>
      </c>
      <c r="E78" s="99">
        <f t="shared" si="0"/>
        <v>0</v>
      </c>
    </row>
    <row r="79" spans="1:5" ht="12" thickBot="1" x14ac:dyDescent="0.3">
      <c r="A79" s="30"/>
      <c r="B79" s="98" t="s">
        <v>193</v>
      </c>
      <c r="C79" s="120"/>
      <c r="D79" s="120"/>
      <c r="E79" s="120"/>
    </row>
    <row r="80" spans="1:5" ht="20.5" thickBot="1" x14ac:dyDescent="0.3">
      <c r="A80" s="30"/>
      <c r="B80" s="98" t="s">
        <v>194</v>
      </c>
      <c r="C80" s="100">
        <f>C81+C82+C83+C84+C85</f>
        <v>0</v>
      </c>
      <c r="D80" s="100">
        <f t="shared" ref="D80:E80" si="1">D81+D82+D83+D84+D85</f>
        <v>0</v>
      </c>
      <c r="E80" s="100">
        <f t="shared" si="1"/>
        <v>0</v>
      </c>
    </row>
    <row r="81" spans="1:5" ht="12" thickBot="1" x14ac:dyDescent="0.3">
      <c r="A81" s="30"/>
      <c r="B81" s="97" t="s">
        <v>195</v>
      </c>
      <c r="C81" s="120"/>
      <c r="D81" s="120"/>
      <c r="E81" s="120"/>
    </row>
    <row r="82" spans="1:5" ht="12" thickBot="1" x14ac:dyDescent="0.3">
      <c r="A82" s="30"/>
      <c r="B82" s="97" t="s">
        <v>196</v>
      </c>
      <c r="C82" s="120"/>
      <c r="D82" s="120"/>
      <c r="E82" s="120"/>
    </row>
    <row r="83" spans="1:5" ht="12" thickBot="1" x14ac:dyDescent="0.3">
      <c r="A83" s="30"/>
      <c r="B83" s="97" t="s">
        <v>197</v>
      </c>
      <c r="C83" s="120"/>
      <c r="D83" s="120"/>
      <c r="E83" s="120"/>
    </row>
    <row r="84" spans="1:5" ht="12" thickBot="1" x14ac:dyDescent="0.3">
      <c r="A84" s="30"/>
      <c r="B84" s="97" t="s">
        <v>198</v>
      </c>
      <c r="C84" s="120"/>
      <c r="D84" s="120"/>
      <c r="E84" s="120"/>
    </row>
    <row r="85" spans="1:5" ht="12" thickBot="1" x14ac:dyDescent="0.3">
      <c r="A85" s="30"/>
      <c r="B85" s="97" t="s">
        <v>199</v>
      </c>
      <c r="C85" s="120"/>
      <c r="D85" s="120"/>
      <c r="E85" s="120"/>
    </row>
    <row r="86" spans="1:5" ht="12" thickBot="1" x14ac:dyDescent="0.3">
      <c r="A86" s="30"/>
      <c r="B86" s="92" t="s">
        <v>200</v>
      </c>
      <c r="C86" s="120"/>
      <c r="D86" s="120"/>
      <c r="E86" s="120"/>
    </row>
    <row r="87" spans="1:5" ht="12" thickBot="1" x14ac:dyDescent="0.3">
      <c r="A87" s="30"/>
      <c r="B87" s="91" t="s">
        <v>187</v>
      </c>
      <c r="C87" s="99">
        <f>C88+C89+C91+C92</f>
        <v>0</v>
      </c>
      <c r="D87" s="99">
        <f t="shared" ref="D87:E87" si="2">D88+D89+D91+D92</f>
        <v>0</v>
      </c>
      <c r="E87" s="99">
        <f t="shared" si="2"/>
        <v>0</v>
      </c>
    </row>
    <row r="88" spans="1:5" ht="12" thickBot="1" x14ac:dyDescent="0.3">
      <c r="A88" s="30"/>
      <c r="B88" s="92" t="s">
        <v>201</v>
      </c>
      <c r="C88" s="121"/>
      <c r="D88" s="121"/>
      <c r="E88" s="121"/>
    </row>
    <row r="89" spans="1:5" ht="12" thickBot="1" x14ac:dyDescent="0.3">
      <c r="A89" s="30"/>
      <c r="B89" s="92" t="s">
        <v>202</v>
      </c>
      <c r="C89" s="121"/>
      <c r="D89" s="121"/>
      <c r="E89" s="121"/>
    </row>
    <row r="90" spans="1:5" ht="12" thickBot="1" x14ac:dyDescent="0.3">
      <c r="A90" s="30"/>
      <c r="B90" s="97" t="s">
        <v>188</v>
      </c>
      <c r="C90" s="121"/>
      <c r="D90" s="121"/>
      <c r="E90" s="121"/>
    </row>
    <row r="91" spans="1:5" ht="12" thickBot="1" x14ac:dyDescent="0.3">
      <c r="A91" s="30"/>
      <c r="B91" s="92" t="s">
        <v>203</v>
      </c>
      <c r="C91" s="121"/>
      <c r="D91" s="121"/>
      <c r="E91" s="121"/>
    </row>
    <row r="92" spans="1:5" ht="12" thickBot="1" x14ac:dyDescent="0.3">
      <c r="A92" s="30"/>
      <c r="B92" s="92" t="s">
        <v>204</v>
      </c>
      <c r="C92" s="121"/>
      <c r="D92" s="121"/>
      <c r="E92" s="121"/>
    </row>
    <row r="93" spans="1:5" ht="12" thickBot="1" x14ac:dyDescent="0.3">
      <c r="A93" s="30"/>
      <c r="B93" s="91" t="s">
        <v>189</v>
      </c>
      <c r="C93" s="99">
        <f>C78+C87</f>
        <v>0</v>
      </c>
      <c r="D93" s="99">
        <f t="shared" ref="D93:E93" si="3">D78+D87</f>
        <v>0</v>
      </c>
      <c r="E93" s="99">
        <f t="shared" si="3"/>
        <v>0</v>
      </c>
    </row>
    <row r="94" spans="1:5" ht="12" thickBot="1" x14ac:dyDescent="0.3">
      <c r="A94" s="30"/>
      <c r="B94" s="93" t="s">
        <v>190</v>
      </c>
      <c r="C94" s="122"/>
      <c r="D94" s="120"/>
      <c r="E94" s="123"/>
    </row>
    <row r="95" spans="1:5" ht="20.5" thickBot="1" x14ac:dyDescent="0.3">
      <c r="A95" s="30"/>
      <c r="B95" s="101" t="s">
        <v>191</v>
      </c>
      <c r="C95" s="99">
        <f>C96+C97+C100+C104</f>
        <v>0</v>
      </c>
      <c r="D95" s="99">
        <f t="shared" ref="D95:E95" si="4">D96+D97+D100+D104</f>
        <v>0</v>
      </c>
      <c r="E95" s="99">
        <f t="shared" si="4"/>
        <v>0</v>
      </c>
    </row>
    <row r="96" spans="1:5" ht="12" thickBot="1" x14ac:dyDescent="0.3">
      <c r="A96" s="30"/>
      <c r="B96" s="94" t="s">
        <v>206</v>
      </c>
      <c r="C96" s="120"/>
      <c r="D96" s="120"/>
      <c r="E96" s="120"/>
    </row>
    <row r="97" spans="1:5" ht="12" thickBot="1" x14ac:dyDescent="0.3">
      <c r="A97" s="30"/>
      <c r="B97" s="94" t="s">
        <v>207</v>
      </c>
      <c r="C97" s="100">
        <f>C98+C99</f>
        <v>0</v>
      </c>
      <c r="D97" s="100">
        <f t="shared" ref="D97:E97" si="5">D98+D99</f>
        <v>0</v>
      </c>
      <c r="E97" s="100">
        <f t="shared" si="5"/>
        <v>0</v>
      </c>
    </row>
    <row r="98" spans="1:5" ht="12" thickBot="1" x14ac:dyDescent="0.3">
      <c r="A98" s="30"/>
      <c r="B98" s="97" t="s">
        <v>208</v>
      </c>
      <c r="C98" s="121"/>
      <c r="D98" s="121"/>
      <c r="E98" s="121"/>
    </row>
    <row r="99" spans="1:5" ht="12" thickBot="1" x14ac:dyDescent="0.3">
      <c r="A99" s="30"/>
      <c r="B99" s="97" t="s">
        <v>209</v>
      </c>
      <c r="C99" s="121"/>
      <c r="D99" s="121"/>
      <c r="E99" s="121"/>
    </row>
    <row r="100" spans="1:5" ht="20.5" thickBot="1" x14ac:dyDescent="0.3">
      <c r="A100" s="30"/>
      <c r="B100" s="98" t="s">
        <v>210</v>
      </c>
      <c r="C100" s="100">
        <f>C101+C102+C103</f>
        <v>0</v>
      </c>
      <c r="D100" s="100">
        <f t="shared" ref="D100:E100" si="6">D101+D102+D103</f>
        <v>0</v>
      </c>
      <c r="E100" s="100">
        <f t="shared" si="6"/>
        <v>0</v>
      </c>
    </row>
    <row r="101" spans="1:5" ht="12" thickBot="1" x14ac:dyDescent="0.3">
      <c r="A101" s="30"/>
      <c r="B101" s="97" t="s">
        <v>211</v>
      </c>
      <c r="C101" s="124"/>
      <c r="D101" s="124"/>
      <c r="E101" s="124"/>
    </row>
    <row r="102" spans="1:5" ht="12" thickBot="1" x14ac:dyDescent="0.3">
      <c r="A102" s="30"/>
      <c r="B102" s="97" t="s">
        <v>212</v>
      </c>
      <c r="C102" s="121"/>
      <c r="D102" s="121"/>
      <c r="E102" s="121"/>
    </row>
    <row r="103" spans="1:5" ht="12" thickBot="1" x14ac:dyDescent="0.3">
      <c r="A103" s="30"/>
      <c r="B103" s="97" t="s">
        <v>213</v>
      </c>
      <c r="C103" s="121"/>
      <c r="D103" s="121"/>
      <c r="E103" s="121"/>
    </row>
    <row r="104" spans="1:5" ht="12" thickBot="1" x14ac:dyDescent="0.3">
      <c r="A104" s="30"/>
      <c r="B104" s="94" t="s">
        <v>205</v>
      </c>
      <c r="C104" s="121"/>
      <c r="D104" s="121"/>
      <c r="E104" s="121"/>
    </row>
    <row r="105" spans="1:5" ht="12" thickBot="1" x14ac:dyDescent="0.3">
      <c r="A105" s="30"/>
      <c r="B105" s="93" t="s">
        <v>192</v>
      </c>
      <c r="C105" s="99">
        <f>C94+C95</f>
        <v>0</v>
      </c>
      <c r="D105" s="99">
        <f t="shared" ref="D105:E105" si="7">D94+D95</f>
        <v>0</v>
      </c>
      <c r="E105" s="99">
        <f t="shared" si="7"/>
        <v>0</v>
      </c>
    </row>
    <row r="106" spans="1:5" ht="12" thickBot="1" x14ac:dyDescent="0.3">
      <c r="A106" s="30"/>
      <c r="B106" s="30"/>
      <c r="C106" s="19"/>
      <c r="D106" s="19"/>
      <c r="E106" s="19"/>
    </row>
    <row r="107" spans="1:5" ht="20" x14ac:dyDescent="0.25">
      <c r="A107" s="30"/>
      <c r="B107" s="347"/>
      <c r="C107" s="95" t="s">
        <v>181</v>
      </c>
      <c r="D107" s="95" t="s">
        <v>181</v>
      </c>
      <c r="E107" s="95" t="s">
        <v>182</v>
      </c>
    </row>
    <row r="108" spans="1:5" ht="12" thickBot="1" x14ac:dyDescent="0.3">
      <c r="A108" s="30"/>
      <c r="B108" s="348"/>
      <c r="C108" s="118" t="s">
        <v>183</v>
      </c>
      <c r="D108" s="118" t="s">
        <v>184</v>
      </c>
      <c r="E108" s="118" t="s">
        <v>185</v>
      </c>
    </row>
    <row r="109" spans="1:5" ht="12" thickBot="1" x14ac:dyDescent="0.3">
      <c r="A109" s="30"/>
      <c r="B109" s="91" t="s">
        <v>214</v>
      </c>
      <c r="C109" s="99">
        <f>C110+C111</f>
        <v>0</v>
      </c>
      <c r="D109" s="99">
        <f t="shared" ref="D109:E109" si="8">D110+D111</f>
        <v>0</v>
      </c>
      <c r="E109" s="99">
        <f t="shared" si="8"/>
        <v>0</v>
      </c>
    </row>
    <row r="110" spans="1:5" ht="20.5" thickBot="1" x14ac:dyDescent="0.3">
      <c r="A110" s="30"/>
      <c r="B110" s="97" t="s">
        <v>215</v>
      </c>
      <c r="C110" s="125"/>
      <c r="D110" s="125"/>
      <c r="E110" s="125"/>
    </row>
    <row r="111" spans="1:5" ht="12" thickBot="1" x14ac:dyDescent="0.3">
      <c r="A111" s="30"/>
      <c r="B111" s="97" t="s">
        <v>216</v>
      </c>
      <c r="C111" s="125"/>
      <c r="D111" s="125"/>
      <c r="E111" s="125"/>
    </row>
    <row r="112" spans="1:5" ht="20.5" thickBot="1" x14ac:dyDescent="0.3">
      <c r="A112" s="30"/>
      <c r="B112" s="91" t="s">
        <v>217</v>
      </c>
      <c r="C112" s="99">
        <f>C113+C114+C115+C118</f>
        <v>0</v>
      </c>
      <c r="D112" s="99">
        <f t="shared" ref="D112:E112" si="9">D113+D114+D115+D118</f>
        <v>0</v>
      </c>
      <c r="E112" s="99">
        <f t="shared" si="9"/>
        <v>0</v>
      </c>
    </row>
    <row r="113" spans="1:5" ht="20.5" thickBot="1" x14ac:dyDescent="0.3">
      <c r="A113" s="30"/>
      <c r="B113" s="97" t="s">
        <v>218</v>
      </c>
      <c r="C113" s="126"/>
      <c r="D113" s="126"/>
      <c r="E113" s="126"/>
    </row>
    <row r="114" spans="1:5" ht="12" thickBot="1" x14ac:dyDescent="0.3">
      <c r="A114" s="30"/>
      <c r="B114" s="97" t="s">
        <v>219</v>
      </c>
      <c r="C114" s="127"/>
      <c r="D114" s="127"/>
      <c r="E114" s="127"/>
    </row>
    <row r="115" spans="1:5" ht="12" thickBot="1" x14ac:dyDescent="0.3">
      <c r="A115" s="30"/>
      <c r="B115" s="97" t="s">
        <v>220</v>
      </c>
      <c r="C115" s="128"/>
      <c r="D115" s="128"/>
      <c r="E115" s="128"/>
    </row>
    <row r="116" spans="1:5" ht="12" thickBot="1" x14ac:dyDescent="0.3">
      <c r="A116" s="30"/>
      <c r="B116" s="103" t="s">
        <v>221</v>
      </c>
      <c r="C116" s="126"/>
      <c r="D116" s="126"/>
      <c r="E116" s="126"/>
    </row>
    <row r="117" spans="1:5" ht="12" thickBot="1" x14ac:dyDescent="0.3">
      <c r="A117" s="30"/>
      <c r="B117" s="103" t="s">
        <v>222</v>
      </c>
      <c r="C117" s="121"/>
      <c r="D117" s="121"/>
      <c r="E117" s="121"/>
    </row>
    <row r="118" spans="1:5" ht="30.5" thickBot="1" x14ac:dyDescent="0.3">
      <c r="A118" s="30"/>
      <c r="B118" s="97" t="s">
        <v>223</v>
      </c>
      <c r="C118" s="126"/>
      <c r="D118" s="121"/>
      <c r="E118" s="121"/>
    </row>
    <row r="119" spans="1:5" ht="12" thickBot="1" x14ac:dyDescent="0.3">
      <c r="A119" s="30"/>
      <c r="B119" s="91" t="s">
        <v>225</v>
      </c>
      <c r="C119" s="99">
        <f>C109-C112</f>
        <v>0</v>
      </c>
      <c r="D119" s="99">
        <f t="shared" ref="D119:E119" si="10">D109-D112</f>
        <v>0</v>
      </c>
      <c r="E119" s="99">
        <f t="shared" si="10"/>
        <v>0</v>
      </c>
    </row>
    <row r="120" spans="1:5" ht="12" thickBot="1" x14ac:dyDescent="0.3">
      <c r="A120" s="30"/>
      <c r="B120" s="104" t="s">
        <v>224</v>
      </c>
      <c r="C120" s="129"/>
      <c r="D120" s="130"/>
      <c r="E120" s="130"/>
    </row>
    <row r="121" spans="1:5" ht="12" thickBot="1" x14ac:dyDescent="0.3">
      <c r="A121" s="30"/>
      <c r="B121" s="102" t="s">
        <v>226</v>
      </c>
      <c r="C121" s="105">
        <f>C119-C120</f>
        <v>0</v>
      </c>
      <c r="D121" s="105">
        <f t="shared" ref="D121:E121" si="11">D119-D120</f>
        <v>0</v>
      </c>
      <c r="E121" s="105">
        <f t="shared" si="11"/>
        <v>0</v>
      </c>
    </row>
    <row r="127" spans="1:5" ht="23" customHeight="1" thickBot="1" x14ac:dyDescent="0.3">
      <c r="A127" s="30"/>
      <c r="B127" s="344" t="s">
        <v>227</v>
      </c>
      <c r="C127" s="344"/>
      <c r="D127" s="344"/>
      <c r="E127" s="344"/>
    </row>
    <row r="128" spans="1:5" ht="20" x14ac:dyDescent="0.25">
      <c r="A128" s="30"/>
      <c r="B128" s="345" t="s">
        <v>180</v>
      </c>
      <c r="C128" s="95" t="s">
        <v>181</v>
      </c>
      <c r="D128" s="96" t="s">
        <v>181</v>
      </c>
      <c r="E128" s="96" t="s">
        <v>182</v>
      </c>
    </row>
    <row r="129" spans="1:5" ht="12" thickBot="1" x14ac:dyDescent="0.3">
      <c r="A129" s="30"/>
      <c r="B129" s="346"/>
      <c r="C129" s="118" t="s">
        <v>183</v>
      </c>
      <c r="D129" s="119" t="s">
        <v>184</v>
      </c>
      <c r="E129" s="119" t="s">
        <v>185</v>
      </c>
    </row>
    <row r="130" spans="1:5" ht="12" thickBot="1" x14ac:dyDescent="0.3">
      <c r="A130" s="30"/>
      <c r="B130" s="91" t="s">
        <v>228</v>
      </c>
      <c r="C130" s="99">
        <f>C131+C132+C135+C136+C137</f>
        <v>0</v>
      </c>
      <c r="D130" s="99">
        <f t="shared" ref="D130:E130" si="12">D131+D132+D135+D136+D137</f>
        <v>0</v>
      </c>
      <c r="E130" s="99">
        <f t="shared" si="12"/>
        <v>0</v>
      </c>
    </row>
    <row r="131" spans="1:5" ht="12" thickBot="1" x14ac:dyDescent="0.3">
      <c r="A131" s="30"/>
      <c r="B131" s="98" t="s">
        <v>193</v>
      </c>
      <c r="C131" s="120"/>
      <c r="D131" s="120"/>
      <c r="E131" s="120"/>
    </row>
    <row r="132" spans="1:5" ht="12" thickBot="1" x14ac:dyDescent="0.3">
      <c r="A132" s="30"/>
      <c r="B132" s="98" t="s">
        <v>231</v>
      </c>
      <c r="C132" s="121"/>
      <c r="D132" s="121"/>
      <c r="E132" s="121"/>
    </row>
    <row r="133" spans="1:5" ht="12" thickBot="1" x14ac:dyDescent="0.3">
      <c r="A133" s="30"/>
      <c r="B133" s="97" t="s">
        <v>229</v>
      </c>
      <c r="C133" s="120"/>
      <c r="D133" s="120"/>
      <c r="E133" s="120"/>
    </row>
    <row r="134" spans="1:5" ht="12" thickBot="1" x14ac:dyDescent="0.3">
      <c r="A134" s="30"/>
      <c r="B134" s="97" t="s">
        <v>230</v>
      </c>
      <c r="C134" s="120"/>
      <c r="D134" s="120"/>
      <c r="E134" s="120"/>
    </row>
    <row r="135" spans="1:5" ht="12" thickBot="1" x14ac:dyDescent="0.3">
      <c r="A135" s="30"/>
      <c r="B135" s="98" t="s">
        <v>232</v>
      </c>
      <c r="C135" s="120"/>
      <c r="D135" s="120"/>
      <c r="E135" s="120"/>
    </row>
    <row r="136" spans="1:5" ht="12" thickBot="1" x14ac:dyDescent="0.3">
      <c r="A136" s="30"/>
      <c r="B136" s="98" t="s">
        <v>233</v>
      </c>
      <c r="C136" s="120"/>
      <c r="D136" s="120"/>
      <c r="E136" s="120"/>
    </row>
    <row r="137" spans="1:5" ht="20.5" thickBot="1" x14ac:dyDescent="0.3">
      <c r="A137" s="30"/>
      <c r="B137" s="92" t="s">
        <v>234</v>
      </c>
      <c r="C137" s="120"/>
      <c r="D137" s="120"/>
      <c r="E137" s="120"/>
    </row>
    <row r="138" spans="1:5" ht="12" thickBot="1" x14ac:dyDescent="0.3">
      <c r="A138" s="30"/>
      <c r="B138" s="91" t="s">
        <v>187</v>
      </c>
      <c r="C138" s="99">
        <f>C139+C140+C142+C144</f>
        <v>0</v>
      </c>
      <c r="D138" s="99">
        <f t="shared" ref="D138:E138" si="13">D139+D140+D142+D144</f>
        <v>0</v>
      </c>
      <c r="E138" s="99">
        <f t="shared" si="13"/>
        <v>0</v>
      </c>
    </row>
    <row r="139" spans="1:5" ht="12" thickBot="1" x14ac:dyDescent="0.3">
      <c r="A139" s="30"/>
      <c r="B139" s="92" t="s">
        <v>201</v>
      </c>
      <c r="C139" s="121"/>
      <c r="D139" s="121"/>
      <c r="E139" s="121"/>
    </row>
    <row r="140" spans="1:5" ht="12" thickBot="1" x14ac:dyDescent="0.3">
      <c r="A140" s="30"/>
      <c r="B140" s="92" t="s">
        <v>202</v>
      </c>
      <c r="C140" s="121"/>
      <c r="D140" s="121"/>
      <c r="E140" s="121"/>
    </row>
    <row r="141" spans="1:5" ht="12" thickBot="1" x14ac:dyDescent="0.3">
      <c r="A141" s="30"/>
      <c r="B141" s="97" t="s">
        <v>235</v>
      </c>
      <c r="C141" s="121"/>
      <c r="D141" s="121"/>
      <c r="E141" s="121"/>
    </row>
    <row r="142" spans="1:5" ht="12" thickBot="1" x14ac:dyDescent="0.3">
      <c r="A142" s="30"/>
      <c r="B142" s="92" t="s">
        <v>236</v>
      </c>
      <c r="C142" s="121"/>
      <c r="D142" s="121"/>
      <c r="E142" s="121"/>
    </row>
    <row r="143" spans="1:5" ht="20.5" thickBot="1" x14ac:dyDescent="0.3">
      <c r="A143" s="30"/>
      <c r="B143" s="97" t="s">
        <v>237</v>
      </c>
      <c r="C143" s="121"/>
      <c r="D143" s="121"/>
      <c r="E143" s="121"/>
    </row>
    <row r="144" spans="1:5" ht="20.5" thickBot="1" x14ac:dyDescent="0.3">
      <c r="A144" s="30"/>
      <c r="B144" s="92" t="s">
        <v>238</v>
      </c>
      <c r="C144" s="121"/>
      <c r="D144" s="121"/>
      <c r="E144" s="121"/>
    </row>
    <row r="145" spans="1:5" ht="20.5" thickBot="1" x14ac:dyDescent="0.3">
      <c r="A145" s="30"/>
      <c r="B145" s="91" t="s">
        <v>239</v>
      </c>
      <c r="C145" s="121"/>
      <c r="D145" s="121"/>
      <c r="E145" s="121"/>
    </row>
    <row r="146" spans="1:5" ht="12" thickBot="1" x14ac:dyDescent="0.3">
      <c r="A146" s="30"/>
      <c r="B146" s="91" t="s">
        <v>240</v>
      </c>
      <c r="C146" s="121"/>
      <c r="D146" s="121"/>
      <c r="E146" s="121"/>
    </row>
    <row r="147" spans="1:5" ht="12" thickBot="1" x14ac:dyDescent="0.3">
      <c r="A147" s="30"/>
      <c r="B147" s="91" t="s">
        <v>241</v>
      </c>
      <c r="C147" s="99">
        <f>C130+C138+C145+C146</f>
        <v>0</v>
      </c>
      <c r="D147" s="99">
        <f t="shared" ref="D147:E147" si="14">D130+D138+D145+D146</f>
        <v>0</v>
      </c>
      <c r="E147" s="99">
        <f t="shared" si="14"/>
        <v>0</v>
      </c>
    </row>
    <row r="148" spans="1:5" ht="6" customHeight="1" thickBot="1" x14ac:dyDescent="0.3">
      <c r="A148" s="30"/>
      <c r="B148" s="349"/>
      <c r="C148" s="350"/>
      <c r="D148" s="350"/>
      <c r="E148" s="351"/>
    </row>
    <row r="149" spans="1:5" ht="12" thickBot="1" x14ac:dyDescent="0.3">
      <c r="A149" s="30"/>
      <c r="B149" s="93" t="s">
        <v>242</v>
      </c>
      <c r="C149" s="122"/>
      <c r="D149" s="120"/>
      <c r="E149" s="123"/>
    </row>
    <row r="150" spans="1:5" ht="12" thickBot="1" x14ac:dyDescent="0.3">
      <c r="A150" s="30"/>
      <c r="B150" s="97" t="s">
        <v>243</v>
      </c>
      <c r="C150" s="122"/>
      <c r="D150" s="120"/>
      <c r="E150" s="123"/>
    </row>
    <row r="151" spans="1:5" ht="20.5" thickBot="1" x14ac:dyDescent="0.3">
      <c r="A151" s="30"/>
      <c r="B151" s="101" t="s">
        <v>244</v>
      </c>
      <c r="C151" s="99">
        <f>C152+C153+C156+C160</f>
        <v>0</v>
      </c>
      <c r="D151" s="99">
        <f t="shared" ref="D151" si="15">D152+D153+D156+D160</f>
        <v>0</v>
      </c>
      <c r="E151" s="99">
        <f t="shared" ref="E151" si="16">E152+E153+E156+E160</f>
        <v>0</v>
      </c>
    </row>
    <row r="152" spans="1:5" ht="12" thickBot="1" x14ac:dyDescent="0.3">
      <c r="A152" s="30"/>
      <c r="B152" s="94" t="s">
        <v>206</v>
      </c>
      <c r="C152" s="120"/>
      <c r="D152" s="120"/>
      <c r="E152" s="120"/>
    </row>
    <row r="153" spans="1:5" ht="12" thickBot="1" x14ac:dyDescent="0.3">
      <c r="A153" s="30"/>
      <c r="B153" s="94" t="s">
        <v>207</v>
      </c>
      <c r="C153" s="100">
        <f>C154+C155</f>
        <v>0</v>
      </c>
      <c r="D153" s="100">
        <f t="shared" ref="D153" si="17">D154+D155</f>
        <v>0</v>
      </c>
      <c r="E153" s="100">
        <f t="shared" ref="E153" si="18">E154+E155</f>
        <v>0</v>
      </c>
    </row>
    <row r="154" spans="1:5" ht="12" thickBot="1" x14ac:dyDescent="0.3">
      <c r="A154" s="30"/>
      <c r="B154" s="97" t="s">
        <v>208</v>
      </c>
      <c r="C154" s="121"/>
      <c r="D154" s="121"/>
      <c r="E154" s="121"/>
    </row>
    <row r="155" spans="1:5" ht="12" thickBot="1" x14ac:dyDescent="0.3">
      <c r="A155" s="30"/>
      <c r="B155" s="97" t="s">
        <v>209</v>
      </c>
      <c r="C155" s="121"/>
      <c r="D155" s="121"/>
      <c r="E155" s="121"/>
    </row>
    <row r="156" spans="1:5" ht="20.5" thickBot="1" x14ac:dyDescent="0.3">
      <c r="A156" s="30"/>
      <c r="B156" s="98" t="s">
        <v>210</v>
      </c>
      <c r="C156" s="100">
        <f>C157+C158+C159</f>
        <v>0</v>
      </c>
      <c r="D156" s="100">
        <f t="shared" ref="D156" si="19">D157+D158+D159</f>
        <v>0</v>
      </c>
      <c r="E156" s="100">
        <f t="shared" ref="E156" si="20">E157+E158+E159</f>
        <v>0</v>
      </c>
    </row>
    <row r="157" spans="1:5" ht="12" thickBot="1" x14ac:dyDescent="0.3">
      <c r="A157" s="30"/>
      <c r="B157" s="97" t="s">
        <v>245</v>
      </c>
      <c r="C157" s="124"/>
      <c r="D157" s="124"/>
      <c r="E157" s="124"/>
    </row>
    <row r="158" spans="1:5" ht="12" thickBot="1" x14ac:dyDescent="0.3">
      <c r="A158" s="30"/>
      <c r="B158" s="97" t="s">
        <v>246</v>
      </c>
      <c r="C158" s="121"/>
      <c r="D158" s="121"/>
      <c r="E158" s="121"/>
    </row>
    <row r="159" spans="1:5" ht="12" thickBot="1" x14ac:dyDescent="0.3">
      <c r="A159" s="30"/>
      <c r="B159" s="97" t="s">
        <v>213</v>
      </c>
      <c r="C159" s="121"/>
      <c r="D159" s="121"/>
      <c r="E159" s="121"/>
    </row>
    <row r="160" spans="1:5" ht="12" thickBot="1" x14ac:dyDescent="0.3">
      <c r="A160" s="30"/>
      <c r="B160" s="94" t="s">
        <v>205</v>
      </c>
      <c r="C160" s="121"/>
      <c r="D160" s="121"/>
      <c r="E160" s="121"/>
    </row>
    <row r="161" spans="1:5" ht="12" thickBot="1" x14ac:dyDescent="0.3">
      <c r="A161" s="30"/>
      <c r="B161" s="93" t="s">
        <v>247</v>
      </c>
      <c r="C161" s="99">
        <f>C149+C151</f>
        <v>0</v>
      </c>
      <c r="D161" s="99">
        <f t="shared" ref="D161:E161" si="21">D149+D151</f>
        <v>0</v>
      </c>
      <c r="E161" s="99">
        <f t="shared" si="21"/>
        <v>0</v>
      </c>
    </row>
    <row r="162" spans="1:5" ht="12" thickBot="1" x14ac:dyDescent="0.3">
      <c r="A162" s="30"/>
      <c r="B162" s="30"/>
      <c r="C162" s="30"/>
      <c r="D162" s="30"/>
      <c r="E162" s="30"/>
    </row>
    <row r="163" spans="1:5" ht="20" x14ac:dyDescent="0.25">
      <c r="A163" s="30"/>
      <c r="B163" s="347"/>
      <c r="C163" s="95" t="s">
        <v>181</v>
      </c>
      <c r="D163" s="95" t="s">
        <v>181</v>
      </c>
      <c r="E163" s="95" t="s">
        <v>182</v>
      </c>
    </row>
    <row r="164" spans="1:5" ht="12" thickBot="1" x14ac:dyDescent="0.3">
      <c r="A164" s="30"/>
      <c r="B164" s="348"/>
      <c r="C164" s="118" t="s">
        <v>183</v>
      </c>
      <c r="D164" s="118" t="s">
        <v>184</v>
      </c>
      <c r="E164" s="118" t="s">
        <v>185</v>
      </c>
    </row>
    <row r="165" spans="1:5" ht="20.5" thickBot="1" x14ac:dyDescent="0.3">
      <c r="A165" s="30"/>
      <c r="B165" s="91" t="s">
        <v>248</v>
      </c>
      <c r="C165" s="120"/>
      <c r="D165" s="120"/>
      <c r="E165" s="120"/>
    </row>
    <row r="166" spans="1:5" ht="12" thickBot="1" x14ac:dyDescent="0.3">
      <c r="A166" s="30"/>
      <c r="B166" s="101" t="s">
        <v>249</v>
      </c>
      <c r="C166" s="120"/>
      <c r="D166" s="120"/>
      <c r="E166" s="120"/>
    </row>
    <row r="167" spans="1:5" ht="12" thickBot="1" x14ac:dyDescent="0.3">
      <c r="A167" s="30"/>
      <c r="B167" s="97" t="s">
        <v>250</v>
      </c>
      <c r="C167" s="120"/>
      <c r="D167" s="120"/>
      <c r="E167" s="120"/>
    </row>
    <row r="168" spans="1:5" ht="12" thickBot="1" x14ac:dyDescent="0.3">
      <c r="A168" s="30"/>
      <c r="B168" s="91" t="s">
        <v>251</v>
      </c>
      <c r="C168" s="99">
        <f>C165-C166</f>
        <v>0</v>
      </c>
      <c r="D168" s="99">
        <f t="shared" ref="D168:E168" si="22">D165-D166</f>
        <v>0</v>
      </c>
      <c r="E168" s="99">
        <f t="shared" si="22"/>
        <v>0</v>
      </c>
    </row>
    <row r="169" spans="1:5" ht="12" thickBot="1" x14ac:dyDescent="0.3">
      <c r="A169" s="30"/>
      <c r="B169" s="101" t="s">
        <v>252</v>
      </c>
      <c r="C169" s="121"/>
      <c r="D169" s="121"/>
      <c r="E169" s="121"/>
    </row>
    <row r="170" spans="1:5" ht="12" thickBot="1" x14ac:dyDescent="0.3">
      <c r="A170" s="30"/>
      <c r="B170" s="101" t="s">
        <v>253</v>
      </c>
      <c r="C170" s="129"/>
      <c r="D170" s="129"/>
      <c r="E170" s="129"/>
    </row>
    <row r="171" spans="1:5" ht="12" thickBot="1" x14ac:dyDescent="0.3">
      <c r="A171" s="30"/>
      <c r="B171" s="101" t="s">
        <v>254</v>
      </c>
      <c r="C171" s="131"/>
      <c r="D171" s="131"/>
      <c r="E171" s="131"/>
    </row>
    <row r="172" spans="1:5" ht="12" thickBot="1" x14ac:dyDescent="0.3">
      <c r="A172" s="30"/>
      <c r="B172" s="101" t="s">
        <v>255</v>
      </c>
      <c r="C172" s="121"/>
      <c r="D172" s="121"/>
      <c r="E172" s="121"/>
    </row>
    <row r="173" spans="1:5" ht="12" thickBot="1" x14ac:dyDescent="0.3">
      <c r="A173" s="30"/>
      <c r="B173" s="103" t="s">
        <v>256</v>
      </c>
      <c r="C173" s="121"/>
      <c r="D173" s="121"/>
      <c r="E173" s="121"/>
    </row>
    <row r="174" spans="1:5" ht="12" thickBot="1" x14ac:dyDescent="0.3">
      <c r="A174" s="30"/>
      <c r="B174" s="101" t="s">
        <v>257</v>
      </c>
      <c r="C174" s="99">
        <f>C168+C169-C170+C171-C172</f>
        <v>0</v>
      </c>
      <c r="D174" s="99">
        <f t="shared" ref="D174:E174" si="23">D168+D169-D170+D171-D172</f>
        <v>0</v>
      </c>
      <c r="E174" s="99">
        <f t="shared" si="23"/>
        <v>0</v>
      </c>
    </row>
    <row r="175" spans="1:5" ht="12" thickBot="1" x14ac:dyDescent="0.3">
      <c r="A175" s="30"/>
      <c r="B175" s="91" t="s">
        <v>258</v>
      </c>
      <c r="C175" s="120"/>
      <c r="D175" s="120"/>
      <c r="E175" s="120"/>
    </row>
    <row r="176" spans="1:5" ht="12" thickBot="1" x14ac:dyDescent="0.3">
      <c r="A176" s="30"/>
      <c r="B176" s="102" t="s">
        <v>259</v>
      </c>
      <c r="C176" s="105">
        <f>C174-C175</f>
        <v>0</v>
      </c>
      <c r="D176" s="105">
        <f t="shared" ref="D176:E176" si="24">D174-D175</f>
        <v>0</v>
      </c>
      <c r="E176" s="105">
        <f t="shared" si="24"/>
        <v>0</v>
      </c>
    </row>
    <row r="180" spans="1:5" ht="12" thickBot="1" x14ac:dyDescent="0.3"/>
    <row r="181" spans="1:5" ht="12" thickTop="1" x14ac:dyDescent="0.25">
      <c r="A181" s="141">
        <v>10</v>
      </c>
      <c r="B181" s="260" t="s">
        <v>260</v>
      </c>
      <c r="C181" s="260"/>
      <c r="D181" s="260"/>
      <c r="E181" s="261"/>
    </row>
    <row r="182" spans="1:5" ht="151.5" customHeight="1" x14ac:dyDescent="0.25">
      <c r="A182" s="29"/>
      <c r="B182" s="344" t="s">
        <v>261</v>
      </c>
      <c r="C182" s="344"/>
      <c r="D182" s="344"/>
      <c r="E182" s="352"/>
    </row>
    <row r="183" spans="1:5" x14ac:dyDescent="0.25">
      <c r="A183" s="29"/>
      <c r="B183" s="232"/>
      <c r="C183" s="232"/>
      <c r="D183" s="232"/>
      <c r="E183" s="233"/>
    </row>
    <row r="184" spans="1:5" x14ac:dyDescent="0.25">
      <c r="A184" s="29"/>
      <c r="B184" s="232"/>
      <c r="C184" s="232"/>
      <c r="D184" s="232"/>
      <c r="E184" s="233"/>
    </row>
    <row r="185" spans="1:5" x14ac:dyDescent="0.25">
      <c r="A185" s="29"/>
      <c r="B185" s="232"/>
      <c r="C185" s="232"/>
      <c r="D185" s="232"/>
      <c r="E185" s="233"/>
    </row>
    <row r="186" spans="1:5" x14ac:dyDescent="0.25">
      <c r="A186" s="29"/>
      <c r="B186" s="232"/>
      <c r="C186" s="232"/>
      <c r="D186" s="232"/>
      <c r="E186" s="233"/>
    </row>
    <row r="187" spans="1:5" x14ac:dyDescent="0.25">
      <c r="A187" s="29"/>
      <c r="B187" s="232"/>
      <c r="C187" s="232"/>
      <c r="D187" s="232"/>
      <c r="E187" s="233"/>
    </row>
    <row r="188" spans="1:5" x14ac:dyDescent="0.25">
      <c r="A188" s="29"/>
      <c r="B188" s="232"/>
      <c r="C188" s="232"/>
      <c r="D188" s="232"/>
      <c r="E188" s="233"/>
    </row>
    <row r="189" spans="1:5" x14ac:dyDescent="0.25">
      <c r="A189" s="29"/>
      <c r="B189" s="232"/>
      <c r="C189" s="232"/>
      <c r="D189" s="232"/>
      <c r="E189" s="233"/>
    </row>
    <row r="190" spans="1:5" x14ac:dyDescent="0.25">
      <c r="A190" s="29"/>
      <c r="B190" s="232"/>
      <c r="C190" s="232"/>
      <c r="D190" s="232"/>
      <c r="E190" s="233"/>
    </row>
    <row r="191" spans="1:5" x14ac:dyDescent="0.25">
      <c r="A191" s="29"/>
      <c r="B191" s="232"/>
      <c r="C191" s="232"/>
      <c r="D191" s="232"/>
      <c r="E191" s="233"/>
    </row>
    <row r="192" spans="1:5" x14ac:dyDescent="0.25">
      <c r="A192" s="29"/>
      <c r="B192" s="232"/>
      <c r="C192" s="232"/>
      <c r="D192" s="232"/>
      <c r="E192" s="233"/>
    </row>
    <row r="193" spans="1:5" x14ac:dyDescent="0.25">
      <c r="A193" s="29"/>
      <c r="B193" s="232"/>
      <c r="C193" s="232"/>
      <c r="D193" s="232"/>
      <c r="E193" s="233"/>
    </row>
    <row r="194" spans="1:5" x14ac:dyDescent="0.25">
      <c r="A194" s="29"/>
      <c r="B194" s="232"/>
      <c r="C194" s="232"/>
      <c r="D194" s="232"/>
      <c r="E194" s="233"/>
    </row>
    <row r="195" spans="1:5" x14ac:dyDescent="0.25">
      <c r="A195" s="29"/>
      <c r="B195" s="232"/>
      <c r="C195" s="232"/>
      <c r="D195" s="232"/>
      <c r="E195" s="233"/>
    </row>
    <row r="196" spans="1:5" x14ac:dyDescent="0.25">
      <c r="A196" s="29"/>
      <c r="B196" s="232"/>
      <c r="C196" s="232"/>
      <c r="D196" s="232"/>
      <c r="E196" s="233"/>
    </row>
    <row r="197" spans="1:5" x14ac:dyDescent="0.25">
      <c r="A197" s="29"/>
      <c r="B197" s="232"/>
      <c r="C197" s="232"/>
      <c r="D197" s="232"/>
      <c r="E197" s="233"/>
    </row>
    <row r="198" spans="1:5" x14ac:dyDescent="0.25">
      <c r="A198" s="29"/>
      <c r="B198" s="232"/>
      <c r="C198" s="232"/>
      <c r="D198" s="232"/>
      <c r="E198" s="233"/>
    </row>
    <row r="199" spans="1:5" x14ac:dyDescent="0.25">
      <c r="A199" s="29"/>
      <c r="B199" s="232"/>
      <c r="C199" s="232"/>
      <c r="D199" s="232"/>
      <c r="E199" s="233"/>
    </row>
    <row r="200" spans="1:5" x14ac:dyDescent="0.25">
      <c r="A200" s="29"/>
      <c r="B200" s="232"/>
      <c r="C200" s="232"/>
      <c r="D200" s="232"/>
      <c r="E200" s="233"/>
    </row>
    <row r="201" spans="1:5" x14ac:dyDescent="0.25">
      <c r="A201" s="29"/>
      <c r="B201" s="232"/>
      <c r="C201" s="232"/>
      <c r="D201" s="232"/>
      <c r="E201" s="233"/>
    </row>
    <row r="202" spans="1:5" x14ac:dyDescent="0.25">
      <c r="A202" s="29"/>
      <c r="B202" s="232"/>
      <c r="C202" s="232"/>
      <c r="D202" s="232"/>
      <c r="E202" s="233"/>
    </row>
    <row r="203" spans="1:5" x14ac:dyDescent="0.25">
      <c r="A203" s="29"/>
      <c r="B203" s="232"/>
      <c r="C203" s="232"/>
      <c r="D203" s="232"/>
      <c r="E203" s="233"/>
    </row>
    <row r="204" spans="1:5" x14ac:dyDescent="0.25">
      <c r="A204" s="29"/>
      <c r="B204" s="232"/>
      <c r="C204" s="232"/>
      <c r="D204" s="232"/>
      <c r="E204" s="233"/>
    </row>
    <row r="205" spans="1:5" x14ac:dyDescent="0.25">
      <c r="A205" s="29"/>
      <c r="B205" s="232"/>
      <c r="C205" s="232"/>
      <c r="D205" s="232"/>
      <c r="E205" s="233"/>
    </row>
    <row r="206" spans="1:5" x14ac:dyDescent="0.25">
      <c r="A206" s="29"/>
      <c r="B206" s="232"/>
      <c r="C206" s="232"/>
      <c r="D206" s="232"/>
      <c r="E206" s="233"/>
    </row>
    <row r="207" spans="1:5" x14ac:dyDescent="0.25">
      <c r="A207" s="29"/>
      <c r="B207" s="232"/>
      <c r="C207" s="232"/>
      <c r="D207" s="232"/>
      <c r="E207" s="233"/>
    </row>
    <row r="208" spans="1:5" x14ac:dyDescent="0.25">
      <c r="A208" s="29"/>
      <c r="B208" s="232"/>
      <c r="C208" s="232"/>
      <c r="D208" s="232"/>
      <c r="E208" s="233"/>
    </row>
    <row r="209" spans="1:5" x14ac:dyDescent="0.25">
      <c r="A209" s="29"/>
      <c r="B209" s="232"/>
      <c r="C209" s="232"/>
      <c r="D209" s="232"/>
      <c r="E209" s="233"/>
    </row>
    <row r="210" spans="1:5" x14ac:dyDescent="0.25">
      <c r="A210" s="29"/>
      <c r="B210" s="232"/>
      <c r="C210" s="232"/>
      <c r="D210" s="232"/>
      <c r="E210" s="233"/>
    </row>
    <row r="211" spans="1:5" x14ac:dyDescent="0.25">
      <c r="A211" s="29"/>
      <c r="B211" s="232"/>
      <c r="C211" s="232"/>
      <c r="D211" s="232"/>
      <c r="E211" s="233"/>
    </row>
    <row r="212" spans="1:5" x14ac:dyDescent="0.25">
      <c r="A212" s="29"/>
      <c r="B212" s="232"/>
      <c r="C212" s="232"/>
      <c r="D212" s="232"/>
      <c r="E212" s="233"/>
    </row>
    <row r="213" spans="1:5" x14ac:dyDescent="0.25">
      <c r="A213" s="29"/>
      <c r="B213" s="232"/>
      <c r="C213" s="232"/>
      <c r="D213" s="232"/>
      <c r="E213" s="233"/>
    </row>
    <row r="214" spans="1:5" x14ac:dyDescent="0.25">
      <c r="A214" s="29"/>
      <c r="B214" s="232"/>
      <c r="C214" s="232"/>
      <c r="D214" s="232"/>
      <c r="E214" s="233"/>
    </row>
    <row r="215" spans="1:5" x14ac:dyDescent="0.25">
      <c r="A215" s="29"/>
      <c r="B215" s="232"/>
      <c r="C215" s="232"/>
      <c r="D215" s="232"/>
      <c r="E215" s="233"/>
    </row>
    <row r="216" spans="1:5" x14ac:dyDescent="0.25">
      <c r="A216" s="29"/>
      <c r="B216" s="232"/>
      <c r="C216" s="232"/>
      <c r="D216" s="232"/>
      <c r="E216" s="233"/>
    </row>
    <row r="217" spans="1:5" x14ac:dyDescent="0.25">
      <c r="A217" s="29"/>
      <c r="B217" s="232"/>
      <c r="C217" s="232"/>
      <c r="D217" s="232"/>
      <c r="E217" s="233"/>
    </row>
    <row r="218" spans="1:5" x14ac:dyDescent="0.25">
      <c r="A218" s="29"/>
      <c r="B218" s="232"/>
      <c r="C218" s="232"/>
      <c r="D218" s="232"/>
      <c r="E218" s="233"/>
    </row>
    <row r="219" spans="1:5" x14ac:dyDescent="0.25">
      <c r="A219" s="29"/>
      <c r="B219" s="232"/>
      <c r="C219" s="232"/>
      <c r="D219" s="232"/>
      <c r="E219" s="233"/>
    </row>
    <row r="220" spans="1:5" x14ac:dyDescent="0.25">
      <c r="A220" s="29"/>
      <c r="B220" s="232"/>
      <c r="C220" s="232"/>
      <c r="D220" s="232"/>
      <c r="E220" s="233"/>
    </row>
    <row r="221" spans="1:5" x14ac:dyDescent="0.25">
      <c r="A221" s="29"/>
      <c r="B221" s="232"/>
      <c r="C221" s="232"/>
      <c r="D221" s="232"/>
      <c r="E221" s="233"/>
    </row>
    <row r="222" spans="1:5" x14ac:dyDescent="0.25">
      <c r="A222" s="29"/>
      <c r="B222" s="232"/>
      <c r="C222" s="232"/>
      <c r="D222" s="232"/>
      <c r="E222" s="233"/>
    </row>
    <row r="223" spans="1:5" x14ac:dyDescent="0.25">
      <c r="A223" s="29"/>
      <c r="B223" s="232"/>
      <c r="C223" s="232"/>
      <c r="D223" s="232"/>
      <c r="E223" s="233"/>
    </row>
    <row r="224" spans="1:5" ht="12" thickBot="1" x14ac:dyDescent="0.3">
      <c r="A224" s="25"/>
      <c r="B224" s="234"/>
      <c r="C224" s="234"/>
      <c r="D224" s="234"/>
      <c r="E224" s="235"/>
    </row>
    <row r="225" spans="1:5" ht="12" thickTop="1" x14ac:dyDescent="0.25">
      <c r="A225" s="141"/>
      <c r="B225" s="260" t="s">
        <v>262</v>
      </c>
      <c r="C225" s="260"/>
      <c r="D225" s="260"/>
      <c r="E225" s="261"/>
    </row>
    <row r="226" spans="1:5" x14ac:dyDescent="0.25">
      <c r="A226" s="29"/>
      <c r="B226" s="335" t="s">
        <v>263</v>
      </c>
      <c r="C226" s="335"/>
      <c r="D226" s="335"/>
      <c r="E226" s="336"/>
    </row>
    <row r="227" spans="1:5" x14ac:dyDescent="0.25">
      <c r="A227" s="29"/>
      <c r="B227" s="337"/>
      <c r="C227" s="337"/>
      <c r="D227" s="337"/>
      <c r="E227" s="338"/>
    </row>
    <row r="228" spans="1:5" x14ac:dyDescent="0.25">
      <c r="A228" s="29"/>
      <c r="B228" s="337"/>
      <c r="C228" s="337"/>
      <c r="D228" s="337"/>
      <c r="E228" s="338"/>
    </row>
    <row r="229" spans="1:5" x14ac:dyDescent="0.25">
      <c r="A229" s="29"/>
      <c r="B229" s="337"/>
      <c r="C229" s="337"/>
      <c r="D229" s="337"/>
      <c r="E229" s="338"/>
    </row>
    <row r="230" spans="1:5" x14ac:dyDescent="0.25">
      <c r="A230" s="29"/>
      <c r="B230" s="337"/>
      <c r="C230" s="337"/>
      <c r="D230" s="337"/>
      <c r="E230" s="338"/>
    </row>
    <row r="231" spans="1:5" ht="12" thickBot="1" x14ac:dyDescent="0.3">
      <c r="A231" s="25"/>
      <c r="B231" s="339"/>
      <c r="C231" s="339"/>
      <c r="D231" s="339"/>
      <c r="E231" s="340"/>
    </row>
    <row r="232" spans="1:5" ht="12" thickTop="1" x14ac:dyDescent="0.25">
      <c r="A232" s="141"/>
      <c r="B232" s="260" t="s">
        <v>264</v>
      </c>
      <c r="C232" s="260"/>
      <c r="D232" s="260"/>
      <c r="E232" s="261"/>
    </row>
    <row r="233" spans="1:5" ht="33" customHeight="1" x14ac:dyDescent="0.25">
      <c r="A233" s="11"/>
      <c r="B233" s="341" t="s">
        <v>265</v>
      </c>
      <c r="C233" s="341"/>
      <c r="D233" s="341"/>
      <c r="E233" s="342"/>
    </row>
    <row r="234" spans="1:5" ht="23" x14ac:dyDescent="0.25">
      <c r="A234" s="142" t="s">
        <v>286</v>
      </c>
      <c r="B234" s="143" t="s">
        <v>287</v>
      </c>
      <c r="C234" s="143" t="s">
        <v>288</v>
      </c>
      <c r="D234" s="143" t="s">
        <v>289</v>
      </c>
      <c r="E234" s="144" t="s">
        <v>295</v>
      </c>
    </row>
    <row r="235" spans="1:5" ht="34" customHeight="1" x14ac:dyDescent="0.25">
      <c r="A235" s="145">
        <v>1</v>
      </c>
      <c r="B235" s="109" t="s">
        <v>266</v>
      </c>
      <c r="C235" s="106" t="s">
        <v>290</v>
      </c>
      <c r="D235" s="110"/>
      <c r="E235" s="111"/>
    </row>
    <row r="236" spans="1:5" ht="30" x14ac:dyDescent="0.25">
      <c r="A236" s="145">
        <v>2</v>
      </c>
      <c r="B236" s="112" t="s">
        <v>267</v>
      </c>
      <c r="C236" s="106" t="s">
        <v>290</v>
      </c>
      <c r="D236" s="110"/>
      <c r="E236" s="111"/>
    </row>
    <row r="237" spans="1:5" ht="30" x14ac:dyDescent="0.25">
      <c r="A237" s="145">
        <v>3</v>
      </c>
      <c r="B237" s="112" t="s">
        <v>268</v>
      </c>
      <c r="C237" s="106" t="s">
        <v>290</v>
      </c>
      <c r="D237" s="110"/>
      <c r="E237" s="111"/>
    </row>
    <row r="238" spans="1:5" ht="40" x14ac:dyDescent="0.25">
      <c r="A238" s="145">
        <v>4</v>
      </c>
      <c r="B238" s="109" t="s">
        <v>269</v>
      </c>
      <c r="C238" s="106" t="s">
        <v>291</v>
      </c>
      <c r="D238" s="113"/>
      <c r="E238" s="114"/>
    </row>
    <row r="239" spans="1:5" ht="30" x14ac:dyDescent="0.25">
      <c r="A239" s="145">
        <v>5</v>
      </c>
      <c r="B239" s="109" t="s">
        <v>270</v>
      </c>
      <c r="C239" s="106" t="s">
        <v>291</v>
      </c>
      <c r="D239" s="113"/>
      <c r="E239" s="114"/>
    </row>
    <row r="240" spans="1:5" ht="30" x14ac:dyDescent="0.25">
      <c r="A240" s="145">
        <v>6</v>
      </c>
      <c r="B240" s="112" t="s">
        <v>271</v>
      </c>
      <c r="C240" s="107" t="s">
        <v>291</v>
      </c>
      <c r="D240" s="113"/>
      <c r="E240" s="114"/>
    </row>
    <row r="241" spans="1:5" ht="20" x14ac:dyDescent="0.25">
      <c r="A241" s="145">
        <v>7</v>
      </c>
      <c r="B241" s="112" t="s">
        <v>272</v>
      </c>
      <c r="C241" s="107" t="s">
        <v>291</v>
      </c>
      <c r="D241" s="113"/>
      <c r="E241" s="114"/>
    </row>
    <row r="242" spans="1:5" ht="30" x14ac:dyDescent="0.25">
      <c r="A242" s="145">
        <v>8</v>
      </c>
      <c r="B242" s="109" t="s">
        <v>273</v>
      </c>
      <c r="C242" s="107" t="s">
        <v>291</v>
      </c>
      <c r="D242" s="113"/>
      <c r="E242" s="114"/>
    </row>
    <row r="243" spans="1:5" ht="30" x14ac:dyDescent="0.25">
      <c r="A243" s="145">
        <v>9</v>
      </c>
      <c r="B243" s="109" t="s">
        <v>274</v>
      </c>
      <c r="C243" s="107" t="s">
        <v>291</v>
      </c>
      <c r="D243" s="113"/>
      <c r="E243" s="114"/>
    </row>
    <row r="244" spans="1:5" ht="20" x14ac:dyDescent="0.25">
      <c r="A244" s="145">
        <v>10</v>
      </c>
      <c r="B244" s="109" t="s">
        <v>275</v>
      </c>
      <c r="C244" s="107" t="s">
        <v>291</v>
      </c>
      <c r="D244" s="113"/>
      <c r="E244" s="114"/>
    </row>
    <row r="245" spans="1:5" ht="20" x14ac:dyDescent="0.25">
      <c r="A245" s="145">
        <v>11</v>
      </c>
      <c r="B245" s="109" t="s">
        <v>276</v>
      </c>
      <c r="C245" s="107" t="s">
        <v>292</v>
      </c>
      <c r="D245" s="110"/>
      <c r="E245" s="111"/>
    </row>
    <row r="246" spans="1:5" ht="20" x14ac:dyDescent="0.25">
      <c r="A246" s="145">
        <v>12</v>
      </c>
      <c r="B246" s="109" t="s">
        <v>277</v>
      </c>
      <c r="C246" s="107" t="s">
        <v>291</v>
      </c>
      <c r="D246" s="113"/>
      <c r="E246" s="114"/>
    </row>
    <row r="247" spans="1:5" ht="20" x14ac:dyDescent="0.25">
      <c r="A247" s="145">
        <v>13</v>
      </c>
      <c r="B247" s="109" t="s">
        <v>278</v>
      </c>
      <c r="C247" s="107" t="s">
        <v>291</v>
      </c>
      <c r="D247" s="113"/>
      <c r="E247" s="114"/>
    </row>
    <row r="248" spans="1:5" ht="22.5" customHeight="1" x14ac:dyDescent="0.25">
      <c r="A248" s="145">
        <v>14</v>
      </c>
      <c r="B248" s="109" t="s">
        <v>279</v>
      </c>
      <c r="C248" s="107" t="s">
        <v>290</v>
      </c>
      <c r="D248" s="110"/>
      <c r="E248" s="111"/>
    </row>
    <row r="249" spans="1:5" ht="30" x14ac:dyDescent="0.25">
      <c r="A249" s="145">
        <v>15</v>
      </c>
      <c r="B249" s="109" t="s">
        <v>280</v>
      </c>
      <c r="C249" s="107" t="s">
        <v>293</v>
      </c>
      <c r="D249" s="110"/>
      <c r="E249" s="111"/>
    </row>
    <row r="250" spans="1:5" ht="20" x14ac:dyDescent="0.25">
      <c r="A250" s="145">
        <v>16</v>
      </c>
      <c r="B250" s="112" t="s">
        <v>281</v>
      </c>
      <c r="C250" s="106" t="s">
        <v>293</v>
      </c>
      <c r="D250" s="110"/>
      <c r="E250" s="111"/>
    </row>
    <row r="251" spans="1:5" ht="20" x14ac:dyDescent="0.25">
      <c r="A251" s="145">
        <v>17</v>
      </c>
      <c r="B251" s="112" t="s">
        <v>282</v>
      </c>
      <c r="C251" s="106" t="s">
        <v>293</v>
      </c>
      <c r="D251" s="110"/>
      <c r="E251" s="111"/>
    </row>
    <row r="252" spans="1:5" ht="20" x14ac:dyDescent="0.25">
      <c r="A252" s="145">
        <v>18</v>
      </c>
      <c r="B252" s="112" t="s">
        <v>283</v>
      </c>
      <c r="C252" s="106" t="s">
        <v>293</v>
      </c>
      <c r="D252" s="110"/>
      <c r="E252" s="111"/>
    </row>
    <row r="253" spans="1:5" ht="20" x14ac:dyDescent="0.25">
      <c r="A253" s="145">
        <v>19</v>
      </c>
      <c r="B253" s="112" t="s">
        <v>284</v>
      </c>
      <c r="C253" s="106" t="s">
        <v>293</v>
      </c>
      <c r="D253" s="110"/>
      <c r="E253" s="111"/>
    </row>
    <row r="254" spans="1:5" ht="20.5" thickBot="1" x14ac:dyDescent="0.3">
      <c r="A254" s="146">
        <v>20</v>
      </c>
      <c r="B254" s="115" t="s">
        <v>285</v>
      </c>
      <c r="C254" s="108" t="s">
        <v>294</v>
      </c>
      <c r="D254" s="116"/>
      <c r="E254" s="117"/>
    </row>
    <row r="255" spans="1:5" ht="16.5" customHeight="1" thickTop="1" x14ac:dyDescent="0.25">
      <c r="A255" s="141"/>
      <c r="B255" s="333" t="s">
        <v>296</v>
      </c>
      <c r="C255" s="147" t="s">
        <v>297</v>
      </c>
      <c r="D255" s="151"/>
      <c r="E255" s="149" t="s">
        <v>299</v>
      </c>
    </row>
    <row r="256" spans="1:5" ht="16" customHeight="1" thickBot="1" x14ac:dyDescent="0.3">
      <c r="A256" s="25"/>
      <c r="B256" s="334"/>
      <c r="C256" s="148" t="s">
        <v>298</v>
      </c>
      <c r="D256" s="152"/>
      <c r="E256" s="150" t="s">
        <v>299</v>
      </c>
    </row>
    <row r="257" s="8" customFormat="1" ht="12" thickTop="1" x14ac:dyDescent="0.25"/>
  </sheetData>
  <sheetProtection algorithmName="SHA-512" hashValue="idid6gQak3qOvhh2eHPbRF7hKhOksDnjGgHI+EIbqlWIGYRX9EFkOBrASLuVB6jpUBB8/kc4GbjUlUlpp1vbbQ==" saltValue="U/KXqBk7sYW1kEBZ3D8w5g==" spinCount="100000" sheet="1" objects="1" scenarios="1"/>
  <mergeCells count="50">
    <mergeCell ref="C44:E44"/>
    <mergeCell ref="C45:E45"/>
    <mergeCell ref="B43:E43"/>
    <mergeCell ref="B34:E34"/>
    <mergeCell ref="A1:E1"/>
    <mergeCell ref="B2:E2"/>
    <mergeCell ref="B3:E3"/>
    <mergeCell ref="B4:D4"/>
    <mergeCell ref="B5:D5"/>
    <mergeCell ref="C7:E7"/>
    <mergeCell ref="B25:E25"/>
    <mergeCell ref="C8:E8"/>
    <mergeCell ref="B6:E6"/>
    <mergeCell ref="C9:E9"/>
    <mergeCell ref="C10:E10"/>
    <mergeCell ref="C12:E12"/>
    <mergeCell ref="B11:B12"/>
    <mergeCell ref="C11:E11"/>
    <mergeCell ref="B13:B14"/>
    <mergeCell ref="A13:A14"/>
    <mergeCell ref="C15:E15"/>
    <mergeCell ref="A11:A12"/>
    <mergeCell ref="B16:E16"/>
    <mergeCell ref="B30:C30"/>
    <mergeCell ref="D27:E27"/>
    <mergeCell ref="D28:E28"/>
    <mergeCell ref="D29:E29"/>
    <mergeCell ref="D30:E30"/>
    <mergeCell ref="B26:C26"/>
    <mergeCell ref="D26:E26"/>
    <mergeCell ref="B27:C27"/>
    <mergeCell ref="B28:C28"/>
    <mergeCell ref="B29:C29"/>
    <mergeCell ref="B225:E225"/>
    <mergeCell ref="B74:E74"/>
    <mergeCell ref="B75:E75"/>
    <mergeCell ref="B76:B77"/>
    <mergeCell ref="B107:B108"/>
    <mergeCell ref="B127:E127"/>
    <mergeCell ref="B128:B129"/>
    <mergeCell ref="B163:B164"/>
    <mergeCell ref="B148:E148"/>
    <mergeCell ref="B181:E181"/>
    <mergeCell ref="B182:E182"/>
    <mergeCell ref="B183:E224"/>
    <mergeCell ref="B255:B256"/>
    <mergeCell ref="B226:E226"/>
    <mergeCell ref="B227:E231"/>
    <mergeCell ref="B232:E232"/>
    <mergeCell ref="B233:E233"/>
  </mergeCells>
  <phoneticPr fontId="11" type="noConversion"/>
  <pageMargins left="0.7" right="0.7" top="0.78125" bottom="0.75" header="0.3" footer="0.3"/>
  <pageSetup paperSize="9" orientation="portrait" r:id="rId1"/>
  <headerFooter>
    <oddHeader>&amp;L&amp;"Verdana,Normalny"&amp;8Formularz P10/F271
Wydanie 1&amp;C&amp;"Verdana,Normalny"&amp;8Załącznik nr 1
do Regulaminu Funduszu Pożyczkowego
(P10/Z54 wyd.2)&amp;R&amp;G</oddHeader>
  </headerFooter>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8193" r:id="rId5" name="Check Box 1">
              <controlPr defaultSize="0" autoFill="0" autoLine="0" autoPict="0">
                <anchor moveWithCells="1">
                  <from>
                    <xdr:col>1</xdr:col>
                    <xdr:colOff>215900</xdr:colOff>
                    <xdr:row>11</xdr:row>
                    <xdr:rowOff>298450</xdr:rowOff>
                  </from>
                  <to>
                    <xdr:col>1</xdr:col>
                    <xdr:colOff>749300</xdr:colOff>
                    <xdr:row>11</xdr:row>
                    <xdr:rowOff>539750</xdr:rowOff>
                  </to>
                </anchor>
              </controlPr>
            </control>
          </mc:Choice>
        </mc:AlternateContent>
        <mc:AlternateContent xmlns:mc="http://schemas.openxmlformats.org/markup-compatibility/2006">
          <mc:Choice Requires="x14">
            <control shapeId="8194" r:id="rId6" name="Check Box 2">
              <controlPr defaultSize="0" autoFill="0" autoLine="0" autoPict="0">
                <anchor moveWithCells="1">
                  <from>
                    <xdr:col>1</xdr:col>
                    <xdr:colOff>825500</xdr:colOff>
                    <xdr:row>11</xdr:row>
                    <xdr:rowOff>317500</xdr:rowOff>
                  </from>
                  <to>
                    <xdr:col>1</xdr:col>
                    <xdr:colOff>1339850</xdr:colOff>
                    <xdr:row>11</xdr:row>
                    <xdr:rowOff>533400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 id="{CA892390-1F5A-4D69-8F40-0229C41F1CE2}">
            <xm:f>Arkusz5!$A$18=TRUE</xm:f>
            <x14:dxf>
              <fill>
                <patternFill>
                  <bgColor theme="0" tint="-0.14996795556505021"/>
                </patternFill>
              </fill>
            </x14:dxf>
          </x14:cfRule>
          <xm:sqref>C12:E12</xm:sqref>
        </x14:conditionalFormatting>
      </x14:conditionalFormatting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F9EFD-9BA7-4C36-B251-62F76389C208}">
  <dimension ref="A1:E260"/>
  <sheetViews>
    <sheetView view="pageLayout" zoomScaleNormal="100" workbookViewId="0">
      <selection sqref="A1:E1"/>
    </sheetView>
  </sheetViews>
  <sheetFormatPr defaultColWidth="8.7265625" defaultRowHeight="11.5" x14ac:dyDescent="0.25"/>
  <cols>
    <col min="1" max="1" width="3.08984375" style="8" customWidth="1"/>
    <col min="2" max="2" width="31.81640625" style="8" customWidth="1"/>
    <col min="3" max="4" width="15.54296875" style="8" customWidth="1"/>
    <col min="5" max="5" width="17.36328125" style="8" customWidth="1"/>
    <col min="6" max="16384" width="8.7265625" style="8"/>
  </cols>
  <sheetData>
    <row r="1" spans="1:5" ht="26.25" customHeight="1" thickBot="1" x14ac:dyDescent="0.3">
      <c r="A1" s="388" t="s">
        <v>300</v>
      </c>
      <c r="B1" s="219"/>
      <c r="C1" s="219"/>
      <c r="D1" s="219"/>
      <c r="E1" s="219"/>
    </row>
    <row r="2" spans="1:5" ht="12" thickTop="1" x14ac:dyDescent="0.25">
      <c r="A2" s="26">
        <v>1</v>
      </c>
      <c r="B2" s="260" t="s">
        <v>135</v>
      </c>
      <c r="C2" s="260"/>
      <c r="D2" s="260"/>
      <c r="E2" s="261"/>
    </row>
    <row r="3" spans="1:5" ht="30" customHeight="1" thickBot="1" x14ac:dyDescent="0.3">
      <c r="A3" s="25"/>
      <c r="B3" s="375"/>
      <c r="C3" s="375"/>
      <c r="D3" s="375"/>
      <c r="E3" s="376"/>
    </row>
    <row r="4" spans="1:5" ht="12" thickTop="1" x14ac:dyDescent="0.25">
      <c r="A4" s="132">
        <v>2</v>
      </c>
      <c r="B4" s="222" t="s">
        <v>136</v>
      </c>
      <c r="C4" s="222"/>
      <c r="D4" s="222"/>
      <c r="E4" s="73"/>
    </row>
    <row r="5" spans="1:5" ht="12" thickBot="1" x14ac:dyDescent="0.3">
      <c r="A5" s="133"/>
      <c r="B5" s="220" t="s">
        <v>137</v>
      </c>
      <c r="C5" s="220"/>
      <c r="D5" s="220"/>
      <c r="E5" s="74"/>
    </row>
    <row r="6" spans="1:5" ht="12" thickTop="1" x14ac:dyDescent="0.25">
      <c r="A6" s="154">
        <v>3</v>
      </c>
      <c r="B6" s="386" t="s">
        <v>302</v>
      </c>
      <c r="C6" s="386"/>
      <c r="D6" s="386"/>
      <c r="E6" s="387"/>
    </row>
    <row r="7" spans="1:5" x14ac:dyDescent="0.25">
      <c r="A7" s="155"/>
      <c r="B7" s="381" t="s">
        <v>301</v>
      </c>
      <c r="C7" s="382"/>
      <c r="D7" s="382"/>
      <c r="E7" s="383"/>
    </row>
    <row r="8" spans="1:5" x14ac:dyDescent="0.25">
      <c r="A8" s="135" t="s">
        <v>141</v>
      </c>
      <c r="B8" s="23" t="s">
        <v>138</v>
      </c>
      <c r="C8" s="377"/>
      <c r="D8" s="377"/>
      <c r="E8" s="378"/>
    </row>
    <row r="9" spans="1:5" ht="77.5" customHeight="1" x14ac:dyDescent="0.25">
      <c r="A9" s="135" t="s">
        <v>142</v>
      </c>
      <c r="B9" s="24" t="s">
        <v>303</v>
      </c>
      <c r="C9" s="370"/>
      <c r="D9" s="370"/>
      <c r="E9" s="371"/>
    </row>
    <row r="10" spans="1:5" ht="34.5" x14ac:dyDescent="0.25">
      <c r="A10" s="136" t="s">
        <v>143</v>
      </c>
      <c r="B10" s="24" t="s">
        <v>304</v>
      </c>
      <c r="C10" s="370"/>
      <c r="D10" s="370"/>
      <c r="E10" s="371"/>
    </row>
    <row r="11" spans="1:5" ht="14.5" customHeight="1" x14ac:dyDescent="0.25">
      <c r="A11" s="369"/>
      <c r="B11" s="361" t="s">
        <v>305</v>
      </c>
      <c r="C11" s="363" t="str">
        <f>IF(Arkusz5!A17,"Należy wskazać adresy dodatkowych miejsc"," ")</f>
        <v xml:space="preserve"> </v>
      </c>
      <c r="D11" s="363"/>
      <c r="E11" s="364"/>
    </row>
    <row r="12" spans="1:5" ht="67" customHeight="1" x14ac:dyDescent="0.25">
      <c r="A12" s="366"/>
      <c r="B12" s="362"/>
      <c r="C12" s="379"/>
      <c r="D12" s="379"/>
      <c r="E12" s="380"/>
    </row>
    <row r="13" spans="1:5" ht="46" customHeight="1" x14ac:dyDescent="0.25">
      <c r="A13" s="365" t="s">
        <v>145</v>
      </c>
      <c r="B13" s="217" t="s">
        <v>152</v>
      </c>
      <c r="C13" s="62" t="s">
        <v>150</v>
      </c>
      <c r="D13" s="62" t="s">
        <v>151</v>
      </c>
      <c r="E13" s="63" t="s">
        <v>149</v>
      </c>
    </row>
    <row r="14" spans="1:5" ht="23.5" customHeight="1" x14ac:dyDescent="0.25">
      <c r="A14" s="366"/>
      <c r="B14" s="217"/>
      <c r="C14" s="77"/>
      <c r="D14" s="77"/>
      <c r="E14" s="78"/>
    </row>
    <row r="15" spans="1:5" ht="79.5" customHeight="1" thickBot="1" x14ac:dyDescent="0.3">
      <c r="A15" s="137" t="s">
        <v>148</v>
      </c>
      <c r="B15" s="138" t="s">
        <v>156</v>
      </c>
      <c r="C15" s="367"/>
      <c r="D15" s="367"/>
      <c r="E15" s="368"/>
    </row>
    <row r="16" spans="1:5" ht="12" thickTop="1" x14ac:dyDescent="0.25">
      <c r="A16" s="139">
        <v>4</v>
      </c>
      <c r="B16" s="386" t="s">
        <v>306</v>
      </c>
      <c r="C16" s="386"/>
      <c r="D16" s="386"/>
      <c r="E16" s="387"/>
    </row>
    <row r="17" spans="1:5" x14ac:dyDescent="0.25">
      <c r="A17" s="156"/>
      <c r="B17" s="381" t="s">
        <v>307</v>
      </c>
      <c r="C17" s="382"/>
      <c r="D17" s="382"/>
      <c r="E17" s="383"/>
    </row>
    <row r="18" spans="1:5" ht="34.5" x14ac:dyDescent="0.25">
      <c r="A18" s="61" t="s">
        <v>160</v>
      </c>
      <c r="B18" s="62" t="s">
        <v>161</v>
      </c>
      <c r="C18" s="62" t="s">
        <v>162</v>
      </c>
      <c r="D18" s="62" t="s">
        <v>164</v>
      </c>
      <c r="E18" s="63" t="s">
        <v>163</v>
      </c>
    </row>
    <row r="19" spans="1:5" x14ac:dyDescent="0.25">
      <c r="A19" s="53">
        <v>1</v>
      </c>
      <c r="B19" s="22"/>
      <c r="C19" s="56"/>
      <c r="D19" s="54"/>
      <c r="E19" s="57"/>
    </row>
    <row r="20" spans="1:5" x14ac:dyDescent="0.25">
      <c r="A20" s="53">
        <v>2</v>
      </c>
      <c r="B20" s="22"/>
      <c r="C20" s="56"/>
      <c r="D20" s="54"/>
      <c r="E20" s="57"/>
    </row>
    <row r="21" spans="1:5" x14ac:dyDescent="0.25">
      <c r="A21" s="53">
        <v>3</v>
      </c>
      <c r="B21" s="22"/>
      <c r="C21" s="56"/>
      <c r="D21" s="54"/>
      <c r="E21" s="57"/>
    </row>
    <row r="22" spans="1:5" x14ac:dyDescent="0.25">
      <c r="A22" s="53">
        <v>4</v>
      </c>
      <c r="B22" s="22"/>
      <c r="C22" s="56"/>
      <c r="D22" s="54"/>
      <c r="E22" s="57"/>
    </row>
    <row r="23" spans="1:5" x14ac:dyDescent="0.25">
      <c r="A23" s="53">
        <v>5</v>
      </c>
      <c r="B23" s="22"/>
      <c r="C23" s="56"/>
      <c r="D23" s="54"/>
      <c r="E23" s="57"/>
    </row>
    <row r="24" spans="1:5" x14ac:dyDescent="0.25">
      <c r="A24" s="53">
        <v>6</v>
      </c>
      <c r="B24" s="22"/>
      <c r="C24" s="56"/>
      <c r="D24" s="54"/>
      <c r="E24" s="57"/>
    </row>
    <row r="25" spans="1:5" ht="12" thickBot="1" x14ac:dyDescent="0.3">
      <c r="A25" s="60">
        <v>7</v>
      </c>
      <c r="B25" s="20"/>
      <c r="C25" s="79"/>
      <c r="D25" s="80"/>
      <c r="E25" s="81"/>
    </row>
    <row r="26" spans="1:5" ht="12" thickTop="1" x14ac:dyDescent="0.25">
      <c r="A26" s="139">
        <v>5</v>
      </c>
      <c r="B26" s="386" t="s">
        <v>165</v>
      </c>
      <c r="C26" s="386"/>
      <c r="D26" s="386"/>
      <c r="E26" s="387"/>
    </row>
    <row r="27" spans="1:5" x14ac:dyDescent="0.25">
      <c r="A27" s="153"/>
      <c r="B27" s="381" t="s">
        <v>307</v>
      </c>
      <c r="C27" s="382"/>
      <c r="D27" s="382"/>
      <c r="E27" s="383"/>
    </row>
    <row r="28" spans="1:5" x14ac:dyDescent="0.25">
      <c r="A28" s="29"/>
      <c r="B28" s="358" t="s">
        <v>166</v>
      </c>
      <c r="C28" s="358"/>
      <c r="D28" s="359" t="s">
        <v>167</v>
      </c>
      <c r="E28" s="360"/>
    </row>
    <row r="29" spans="1:5" x14ac:dyDescent="0.25">
      <c r="A29" s="82">
        <v>1</v>
      </c>
      <c r="B29" s="211"/>
      <c r="C29" s="211"/>
      <c r="D29" s="354"/>
      <c r="E29" s="355"/>
    </row>
    <row r="30" spans="1:5" x14ac:dyDescent="0.25">
      <c r="A30" s="82">
        <v>2</v>
      </c>
      <c r="B30" s="211"/>
      <c r="C30" s="211"/>
      <c r="D30" s="354"/>
      <c r="E30" s="355"/>
    </row>
    <row r="31" spans="1:5" x14ac:dyDescent="0.25">
      <c r="A31" s="82">
        <v>3</v>
      </c>
      <c r="B31" s="211"/>
      <c r="C31" s="211"/>
      <c r="D31" s="354"/>
      <c r="E31" s="355"/>
    </row>
    <row r="32" spans="1:5" ht="12" thickBot="1" x14ac:dyDescent="0.3">
      <c r="A32" s="83">
        <v>4</v>
      </c>
      <c r="B32" s="209"/>
      <c r="C32" s="209"/>
      <c r="D32" s="356"/>
      <c r="E32" s="357"/>
    </row>
    <row r="33" spans="1:5" ht="12" thickTop="1" x14ac:dyDescent="0.25"/>
    <row r="35" spans="1:5" ht="12" thickBot="1" x14ac:dyDescent="0.3"/>
    <row r="36" spans="1:5" ht="15" customHeight="1" thickTop="1" x14ac:dyDescent="0.25">
      <c r="A36" s="139">
        <v>6</v>
      </c>
      <c r="B36" s="384" t="s">
        <v>168</v>
      </c>
      <c r="C36" s="384"/>
      <c r="D36" s="384"/>
      <c r="E36" s="385"/>
    </row>
    <row r="37" spans="1:5" ht="15" customHeight="1" x14ac:dyDescent="0.25">
      <c r="A37" s="156"/>
      <c r="B37" s="381" t="s">
        <v>307</v>
      </c>
      <c r="C37" s="382"/>
      <c r="D37" s="382"/>
      <c r="E37" s="383"/>
    </row>
    <row r="38" spans="1:5" ht="23" x14ac:dyDescent="0.25">
      <c r="A38" s="61" t="s">
        <v>160</v>
      </c>
      <c r="B38" s="62" t="s">
        <v>169</v>
      </c>
      <c r="C38" s="62" t="s">
        <v>171</v>
      </c>
      <c r="D38" s="62" t="s">
        <v>170</v>
      </c>
      <c r="E38" s="63" t="s">
        <v>172</v>
      </c>
    </row>
    <row r="39" spans="1:5" x14ac:dyDescent="0.25">
      <c r="A39" s="53">
        <v>1</v>
      </c>
      <c r="B39" s="21"/>
      <c r="C39" s="85"/>
      <c r="D39" s="87"/>
      <c r="E39" s="89"/>
    </row>
    <row r="40" spans="1:5" x14ac:dyDescent="0.25">
      <c r="A40" s="53">
        <v>2</v>
      </c>
      <c r="B40" s="21"/>
      <c r="C40" s="85"/>
      <c r="D40" s="87"/>
      <c r="E40" s="89"/>
    </row>
    <row r="41" spans="1:5" x14ac:dyDescent="0.25">
      <c r="A41" s="53">
        <v>3</v>
      </c>
      <c r="B41" s="21"/>
      <c r="C41" s="85"/>
      <c r="D41" s="87"/>
      <c r="E41" s="89"/>
    </row>
    <row r="42" spans="1:5" x14ac:dyDescent="0.25">
      <c r="A42" s="53">
        <v>4</v>
      </c>
      <c r="B42" s="21"/>
      <c r="C42" s="85"/>
      <c r="D42" s="87"/>
      <c r="E42" s="89"/>
    </row>
    <row r="43" spans="1:5" x14ac:dyDescent="0.25">
      <c r="A43" s="53">
        <v>5</v>
      </c>
      <c r="B43" s="21"/>
      <c r="C43" s="85"/>
      <c r="D43" s="87"/>
      <c r="E43" s="89"/>
    </row>
    <row r="44" spans="1:5" x14ac:dyDescent="0.25">
      <c r="A44" s="53">
        <v>6</v>
      </c>
      <c r="B44" s="21"/>
      <c r="C44" s="85"/>
      <c r="D44" s="87"/>
      <c r="E44" s="89"/>
    </row>
    <row r="45" spans="1:5" ht="12" thickBot="1" x14ac:dyDescent="0.3">
      <c r="A45" s="60">
        <v>7</v>
      </c>
      <c r="B45" s="84"/>
      <c r="C45" s="86"/>
      <c r="D45" s="88"/>
      <c r="E45" s="90"/>
    </row>
    <row r="46" spans="1:5" ht="12" thickTop="1" x14ac:dyDescent="0.25">
      <c r="A46" s="154">
        <v>7</v>
      </c>
      <c r="B46" s="386" t="s">
        <v>173</v>
      </c>
      <c r="C46" s="386"/>
      <c r="D46" s="386"/>
      <c r="E46" s="387"/>
    </row>
    <row r="47" spans="1:5" x14ac:dyDescent="0.25">
      <c r="A47" s="155"/>
      <c r="B47" s="381" t="s">
        <v>301</v>
      </c>
      <c r="C47" s="382"/>
      <c r="D47" s="382"/>
      <c r="E47" s="383"/>
    </row>
    <row r="48" spans="1:5" ht="124" customHeight="1" x14ac:dyDescent="0.25">
      <c r="A48" s="135" t="s">
        <v>54</v>
      </c>
      <c r="B48" s="24" t="s">
        <v>308</v>
      </c>
      <c r="C48" s="370"/>
      <c r="D48" s="370"/>
      <c r="E48" s="371"/>
    </row>
    <row r="49" spans="1:5" ht="128" customHeight="1" x14ac:dyDescent="0.25">
      <c r="A49" s="135" t="s">
        <v>59</v>
      </c>
      <c r="B49" s="24" t="s">
        <v>175</v>
      </c>
      <c r="C49" s="370"/>
      <c r="D49" s="370"/>
      <c r="E49" s="371"/>
    </row>
    <row r="78" spans="1:5" x14ac:dyDescent="0.25">
      <c r="A78" s="140">
        <v>8</v>
      </c>
      <c r="B78" s="343" t="s">
        <v>309</v>
      </c>
      <c r="C78" s="343"/>
      <c r="D78" s="343"/>
      <c r="E78" s="343"/>
    </row>
    <row r="79" spans="1:5" ht="23.5" customHeight="1" thickBot="1" x14ac:dyDescent="0.3">
      <c r="A79" s="30"/>
      <c r="B79" s="344" t="s">
        <v>179</v>
      </c>
      <c r="C79" s="344"/>
      <c r="D79" s="344"/>
      <c r="E79" s="344"/>
    </row>
    <row r="80" spans="1:5" ht="20" x14ac:dyDescent="0.25">
      <c r="A80" s="30"/>
      <c r="B80" s="345" t="s">
        <v>180</v>
      </c>
      <c r="C80" s="95" t="s">
        <v>181</v>
      </c>
      <c r="D80" s="96" t="s">
        <v>181</v>
      </c>
      <c r="E80" s="96" t="s">
        <v>182</v>
      </c>
    </row>
    <row r="81" spans="1:5" ht="12" thickBot="1" x14ac:dyDescent="0.3">
      <c r="A81" s="30"/>
      <c r="B81" s="346"/>
      <c r="C81" s="118" t="s">
        <v>183</v>
      </c>
      <c r="D81" s="119" t="s">
        <v>184</v>
      </c>
      <c r="E81" s="119" t="s">
        <v>185</v>
      </c>
    </row>
    <row r="82" spans="1:5" ht="12" thickBot="1" x14ac:dyDescent="0.3">
      <c r="A82" s="30"/>
      <c r="B82" s="91" t="s">
        <v>186</v>
      </c>
      <c r="C82" s="99">
        <f>C83+C84+C90</f>
        <v>0</v>
      </c>
      <c r="D82" s="99">
        <f t="shared" ref="D82:E82" si="0">D83+D84+D90</f>
        <v>0</v>
      </c>
      <c r="E82" s="99">
        <f t="shared" si="0"/>
        <v>0</v>
      </c>
    </row>
    <row r="83" spans="1:5" ht="12" thickBot="1" x14ac:dyDescent="0.3">
      <c r="A83" s="30"/>
      <c r="B83" s="98" t="s">
        <v>193</v>
      </c>
      <c r="C83" s="120"/>
      <c r="D83" s="120"/>
      <c r="E83" s="120"/>
    </row>
    <row r="84" spans="1:5" ht="20.5" thickBot="1" x14ac:dyDescent="0.3">
      <c r="A84" s="30"/>
      <c r="B84" s="98" t="s">
        <v>194</v>
      </c>
      <c r="C84" s="100">
        <f>C85+C86+C87+C88+C89</f>
        <v>0</v>
      </c>
      <c r="D84" s="100">
        <f t="shared" ref="D84:E84" si="1">D85+D86+D87+D88+D89</f>
        <v>0</v>
      </c>
      <c r="E84" s="100">
        <f t="shared" si="1"/>
        <v>0</v>
      </c>
    </row>
    <row r="85" spans="1:5" ht="12" thickBot="1" x14ac:dyDescent="0.3">
      <c r="A85" s="30"/>
      <c r="B85" s="97" t="s">
        <v>195</v>
      </c>
      <c r="C85" s="120"/>
      <c r="D85" s="120"/>
      <c r="E85" s="120"/>
    </row>
    <row r="86" spans="1:5" ht="12" thickBot="1" x14ac:dyDescent="0.3">
      <c r="A86" s="30"/>
      <c r="B86" s="97" t="s">
        <v>196</v>
      </c>
      <c r="C86" s="120"/>
      <c r="D86" s="120"/>
      <c r="E86" s="120"/>
    </row>
    <row r="87" spans="1:5" ht="12" thickBot="1" x14ac:dyDescent="0.3">
      <c r="A87" s="30"/>
      <c r="B87" s="97" t="s">
        <v>197</v>
      </c>
      <c r="C87" s="120"/>
      <c r="D87" s="120"/>
      <c r="E87" s="120"/>
    </row>
    <row r="88" spans="1:5" ht="12" thickBot="1" x14ac:dyDescent="0.3">
      <c r="A88" s="30"/>
      <c r="B88" s="97" t="s">
        <v>198</v>
      </c>
      <c r="C88" s="120"/>
      <c r="D88" s="120"/>
      <c r="E88" s="120"/>
    </row>
    <row r="89" spans="1:5" ht="12" thickBot="1" x14ac:dyDescent="0.3">
      <c r="A89" s="30"/>
      <c r="B89" s="97" t="s">
        <v>199</v>
      </c>
      <c r="C89" s="120"/>
      <c r="D89" s="120"/>
      <c r="E89" s="120"/>
    </row>
    <row r="90" spans="1:5" ht="12" thickBot="1" x14ac:dyDescent="0.3">
      <c r="A90" s="30"/>
      <c r="B90" s="92" t="s">
        <v>200</v>
      </c>
      <c r="C90" s="120"/>
      <c r="D90" s="120"/>
      <c r="E90" s="120"/>
    </row>
    <row r="91" spans="1:5" ht="12" thickBot="1" x14ac:dyDescent="0.3">
      <c r="A91" s="30"/>
      <c r="B91" s="91" t="s">
        <v>187</v>
      </c>
      <c r="C91" s="99">
        <f>C92+C93+C95+C96</f>
        <v>0</v>
      </c>
      <c r="D91" s="99">
        <f t="shared" ref="D91:E91" si="2">D92+D93+D95+D96</f>
        <v>0</v>
      </c>
      <c r="E91" s="99">
        <f t="shared" si="2"/>
        <v>0</v>
      </c>
    </row>
    <row r="92" spans="1:5" ht="12" thickBot="1" x14ac:dyDescent="0.3">
      <c r="A92" s="30"/>
      <c r="B92" s="92" t="s">
        <v>201</v>
      </c>
      <c r="C92" s="121"/>
      <c r="D92" s="121"/>
      <c r="E92" s="121"/>
    </row>
    <row r="93" spans="1:5" ht="12" thickBot="1" x14ac:dyDescent="0.3">
      <c r="A93" s="30"/>
      <c r="B93" s="92" t="s">
        <v>202</v>
      </c>
      <c r="C93" s="121"/>
      <c r="D93" s="121"/>
      <c r="E93" s="121"/>
    </row>
    <row r="94" spans="1:5" ht="12" thickBot="1" x14ac:dyDescent="0.3">
      <c r="A94" s="30"/>
      <c r="B94" s="97" t="s">
        <v>188</v>
      </c>
      <c r="C94" s="121"/>
      <c r="D94" s="121"/>
      <c r="E94" s="121"/>
    </row>
    <row r="95" spans="1:5" ht="12" thickBot="1" x14ac:dyDescent="0.3">
      <c r="A95" s="30"/>
      <c r="B95" s="92" t="s">
        <v>203</v>
      </c>
      <c r="C95" s="121"/>
      <c r="D95" s="121"/>
      <c r="E95" s="121"/>
    </row>
    <row r="96" spans="1:5" ht="12" thickBot="1" x14ac:dyDescent="0.3">
      <c r="A96" s="30"/>
      <c r="B96" s="92" t="s">
        <v>204</v>
      </c>
      <c r="C96" s="121"/>
      <c r="D96" s="121"/>
      <c r="E96" s="121"/>
    </row>
    <row r="97" spans="1:5" ht="12" thickBot="1" x14ac:dyDescent="0.3">
      <c r="A97" s="30"/>
      <c r="B97" s="91" t="s">
        <v>189</v>
      </c>
      <c r="C97" s="99">
        <f>C82+C91</f>
        <v>0</v>
      </c>
      <c r="D97" s="99">
        <f t="shared" ref="D97:E97" si="3">D82+D91</f>
        <v>0</v>
      </c>
      <c r="E97" s="99">
        <f t="shared" si="3"/>
        <v>0</v>
      </c>
    </row>
    <row r="98" spans="1:5" ht="12" thickBot="1" x14ac:dyDescent="0.3">
      <c r="A98" s="30"/>
      <c r="B98" s="93" t="s">
        <v>190</v>
      </c>
      <c r="C98" s="122"/>
      <c r="D98" s="120"/>
      <c r="E98" s="123"/>
    </row>
    <row r="99" spans="1:5" ht="20.5" thickBot="1" x14ac:dyDescent="0.3">
      <c r="A99" s="30"/>
      <c r="B99" s="101" t="s">
        <v>191</v>
      </c>
      <c r="C99" s="99">
        <f>C100+C101+C104+C108</f>
        <v>0</v>
      </c>
      <c r="D99" s="99">
        <f t="shared" ref="D99:E99" si="4">D100+D101+D104+D108</f>
        <v>0</v>
      </c>
      <c r="E99" s="99">
        <f t="shared" si="4"/>
        <v>0</v>
      </c>
    </row>
    <row r="100" spans="1:5" ht="12" thickBot="1" x14ac:dyDescent="0.3">
      <c r="A100" s="30"/>
      <c r="B100" s="94" t="s">
        <v>206</v>
      </c>
      <c r="C100" s="120"/>
      <c r="D100" s="120"/>
      <c r="E100" s="120"/>
    </row>
    <row r="101" spans="1:5" ht="12" thickBot="1" x14ac:dyDescent="0.3">
      <c r="A101" s="30"/>
      <c r="B101" s="94" t="s">
        <v>207</v>
      </c>
      <c r="C101" s="100">
        <f>C102+C103</f>
        <v>0</v>
      </c>
      <c r="D101" s="100">
        <f t="shared" ref="D101:E101" si="5">D102+D103</f>
        <v>0</v>
      </c>
      <c r="E101" s="100">
        <f t="shared" si="5"/>
        <v>0</v>
      </c>
    </row>
    <row r="102" spans="1:5" ht="12" thickBot="1" x14ac:dyDescent="0.3">
      <c r="A102" s="30"/>
      <c r="B102" s="97" t="s">
        <v>208</v>
      </c>
      <c r="C102" s="121"/>
      <c r="D102" s="121"/>
      <c r="E102" s="121"/>
    </row>
    <row r="103" spans="1:5" ht="12" thickBot="1" x14ac:dyDescent="0.3">
      <c r="A103" s="30"/>
      <c r="B103" s="97" t="s">
        <v>209</v>
      </c>
      <c r="C103" s="121"/>
      <c r="D103" s="121"/>
      <c r="E103" s="121"/>
    </row>
    <row r="104" spans="1:5" ht="20.5" thickBot="1" x14ac:dyDescent="0.3">
      <c r="A104" s="30"/>
      <c r="B104" s="98" t="s">
        <v>210</v>
      </c>
      <c r="C104" s="100">
        <f>C105+C106+C107</f>
        <v>0</v>
      </c>
      <c r="D104" s="100">
        <f t="shared" ref="D104:E104" si="6">D105+D106+D107</f>
        <v>0</v>
      </c>
      <c r="E104" s="100">
        <f t="shared" si="6"/>
        <v>0</v>
      </c>
    </row>
    <row r="105" spans="1:5" ht="12" thickBot="1" x14ac:dyDescent="0.3">
      <c r="A105" s="30"/>
      <c r="B105" s="97" t="s">
        <v>211</v>
      </c>
      <c r="C105" s="124"/>
      <c r="D105" s="124"/>
      <c r="E105" s="124"/>
    </row>
    <row r="106" spans="1:5" ht="12" thickBot="1" x14ac:dyDescent="0.3">
      <c r="A106" s="30"/>
      <c r="B106" s="97" t="s">
        <v>212</v>
      </c>
      <c r="C106" s="121"/>
      <c r="D106" s="121"/>
      <c r="E106" s="121"/>
    </row>
    <row r="107" spans="1:5" ht="12" thickBot="1" x14ac:dyDescent="0.3">
      <c r="A107" s="30"/>
      <c r="B107" s="97" t="s">
        <v>213</v>
      </c>
      <c r="C107" s="121"/>
      <c r="D107" s="121"/>
      <c r="E107" s="121"/>
    </row>
    <row r="108" spans="1:5" ht="12" thickBot="1" x14ac:dyDescent="0.3">
      <c r="A108" s="30"/>
      <c r="B108" s="94" t="s">
        <v>205</v>
      </c>
      <c r="C108" s="121"/>
      <c r="D108" s="121"/>
      <c r="E108" s="121"/>
    </row>
    <row r="109" spans="1:5" ht="12" thickBot="1" x14ac:dyDescent="0.3">
      <c r="A109" s="30"/>
      <c r="B109" s="93" t="s">
        <v>192</v>
      </c>
      <c r="C109" s="99">
        <f>C98+C99</f>
        <v>0</v>
      </c>
      <c r="D109" s="99">
        <f t="shared" ref="D109:E109" si="7">D98+D99</f>
        <v>0</v>
      </c>
      <c r="E109" s="99">
        <f t="shared" si="7"/>
        <v>0</v>
      </c>
    </row>
    <row r="110" spans="1:5" ht="12" thickBot="1" x14ac:dyDescent="0.3">
      <c r="A110" s="30"/>
      <c r="B110" s="30"/>
      <c r="C110" s="30"/>
      <c r="D110" s="30"/>
      <c r="E110" s="30"/>
    </row>
    <row r="111" spans="1:5" ht="20" x14ac:dyDescent="0.25">
      <c r="A111" s="30"/>
      <c r="B111" s="347"/>
      <c r="C111" s="95" t="s">
        <v>181</v>
      </c>
      <c r="D111" s="95" t="s">
        <v>181</v>
      </c>
      <c r="E111" s="95" t="s">
        <v>182</v>
      </c>
    </row>
    <row r="112" spans="1:5" ht="12" thickBot="1" x14ac:dyDescent="0.3">
      <c r="A112" s="30"/>
      <c r="B112" s="348"/>
      <c r="C112" s="118" t="s">
        <v>183</v>
      </c>
      <c r="D112" s="118" t="s">
        <v>184</v>
      </c>
      <c r="E112" s="118" t="s">
        <v>185</v>
      </c>
    </row>
    <row r="113" spans="1:5" ht="12" thickBot="1" x14ac:dyDescent="0.3">
      <c r="A113" s="30"/>
      <c r="B113" s="91" t="s">
        <v>214</v>
      </c>
      <c r="C113" s="99">
        <f>C114+C115</f>
        <v>0</v>
      </c>
      <c r="D113" s="99">
        <f t="shared" ref="D113:E113" si="8">D114+D115</f>
        <v>0</v>
      </c>
      <c r="E113" s="99">
        <f t="shared" si="8"/>
        <v>0</v>
      </c>
    </row>
    <row r="114" spans="1:5" ht="20.5" thickBot="1" x14ac:dyDescent="0.3">
      <c r="A114" s="30"/>
      <c r="B114" s="97" t="s">
        <v>215</v>
      </c>
      <c r="C114" s="125"/>
      <c r="D114" s="125"/>
      <c r="E114" s="125"/>
    </row>
    <row r="115" spans="1:5" ht="12" thickBot="1" x14ac:dyDescent="0.3">
      <c r="A115" s="30"/>
      <c r="B115" s="97" t="s">
        <v>216</v>
      </c>
      <c r="C115" s="125"/>
      <c r="D115" s="125"/>
      <c r="E115" s="125"/>
    </row>
    <row r="116" spans="1:5" ht="20.5" thickBot="1" x14ac:dyDescent="0.3">
      <c r="A116" s="30"/>
      <c r="B116" s="91" t="s">
        <v>217</v>
      </c>
      <c r="C116" s="99">
        <f>C117+C118+C119+C122</f>
        <v>0</v>
      </c>
      <c r="D116" s="99">
        <f t="shared" ref="D116:E116" si="9">D117+D118+D119+D122</f>
        <v>0</v>
      </c>
      <c r="E116" s="99">
        <f t="shared" si="9"/>
        <v>0</v>
      </c>
    </row>
    <row r="117" spans="1:5" ht="20.5" thickBot="1" x14ac:dyDescent="0.3">
      <c r="A117" s="30"/>
      <c r="B117" s="97" t="s">
        <v>218</v>
      </c>
      <c r="C117" s="126"/>
      <c r="D117" s="126"/>
      <c r="E117" s="126"/>
    </row>
    <row r="118" spans="1:5" ht="12" thickBot="1" x14ac:dyDescent="0.3">
      <c r="A118" s="30"/>
      <c r="B118" s="97" t="s">
        <v>219</v>
      </c>
      <c r="C118" s="127"/>
      <c r="D118" s="127"/>
      <c r="E118" s="127"/>
    </row>
    <row r="119" spans="1:5" ht="12" thickBot="1" x14ac:dyDescent="0.3">
      <c r="A119" s="30"/>
      <c r="B119" s="97" t="s">
        <v>220</v>
      </c>
      <c r="C119" s="128"/>
      <c r="D119" s="128"/>
      <c r="E119" s="128"/>
    </row>
    <row r="120" spans="1:5" ht="12" thickBot="1" x14ac:dyDescent="0.3">
      <c r="A120" s="30"/>
      <c r="B120" s="103" t="s">
        <v>221</v>
      </c>
      <c r="C120" s="126"/>
      <c r="D120" s="126"/>
      <c r="E120" s="126"/>
    </row>
    <row r="121" spans="1:5" ht="12" thickBot="1" x14ac:dyDescent="0.3">
      <c r="A121" s="30"/>
      <c r="B121" s="103" t="s">
        <v>222</v>
      </c>
      <c r="C121" s="121"/>
      <c r="D121" s="121"/>
      <c r="E121" s="121"/>
    </row>
    <row r="122" spans="1:5" ht="30.5" thickBot="1" x14ac:dyDescent="0.3">
      <c r="A122" s="30"/>
      <c r="B122" s="97" t="s">
        <v>223</v>
      </c>
      <c r="C122" s="126"/>
      <c r="D122" s="121"/>
      <c r="E122" s="121"/>
    </row>
    <row r="123" spans="1:5" ht="12" thickBot="1" x14ac:dyDescent="0.3">
      <c r="A123" s="30"/>
      <c r="B123" s="91" t="s">
        <v>225</v>
      </c>
      <c r="C123" s="99">
        <f>C113-C116</f>
        <v>0</v>
      </c>
      <c r="D123" s="99">
        <f t="shared" ref="D123:E123" si="10">D113-D116</f>
        <v>0</v>
      </c>
      <c r="E123" s="99">
        <f t="shared" si="10"/>
        <v>0</v>
      </c>
    </row>
    <row r="124" spans="1:5" ht="12" thickBot="1" x14ac:dyDescent="0.3">
      <c r="A124" s="30"/>
      <c r="B124" s="104" t="s">
        <v>224</v>
      </c>
      <c r="C124" s="129"/>
      <c r="D124" s="130"/>
      <c r="E124" s="130"/>
    </row>
    <row r="125" spans="1:5" ht="12" thickBot="1" x14ac:dyDescent="0.3">
      <c r="A125" s="30"/>
      <c r="B125" s="102" t="s">
        <v>226</v>
      </c>
      <c r="C125" s="105">
        <f>C123-C124</f>
        <v>0</v>
      </c>
      <c r="D125" s="105">
        <f t="shared" ref="D125:E125" si="11">D123-D124</f>
        <v>0</v>
      </c>
      <c r="E125" s="105">
        <f t="shared" si="11"/>
        <v>0</v>
      </c>
    </row>
    <row r="131" spans="1:5" ht="23" customHeight="1" thickBot="1" x14ac:dyDescent="0.3">
      <c r="A131" s="30"/>
      <c r="B131" s="344" t="s">
        <v>227</v>
      </c>
      <c r="C131" s="344"/>
      <c r="D131" s="344"/>
      <c r="E131" s="344"/>
    </row>
    <row r="132" spans="1:5" ht="20" x14ac:dyDescent="0.25">
      <c r="A132" s="30"/>
      <c r="B132" s="345" t="s">
        <v>180</v>
      </c>
      <c r="C132" s="95" t="s">
        <v>181</v>
      </c>
      <c r="D132" s="96" t="s">
        <v>181</v>
      </c>
      <c r="E132" s="96" t="s">
        <v>182</v>
      </c>
    </row>
    <row r="133" spans="1:5" ht="12" thickBot="1" x14ac:dyDescent="0.3">
      <c r="A133" s="30"/>
      <c r="B133" s="346"/>
      <c r="C133" s="118" t="s">
        <v>183</v>
      </c>
      <c r="D133" s="119" t="s">
        <v>184</v>
      </c>
      <c r="E133" s="119" t="s">
        <v>185</v>
      </c>
    </row>
    <row r="134" spans="1:5" ht="12" thickBot="1" x14ac:dyDescent="0.3">
      <c r="A134" s="30"/>
      <c r="B134" s="91" t="s">
        <v>228</v>
      </c>
      <c r="C134" s="99">
        <f>C135+C136+C139+C140+C141</f>
        <v>0</v>
      </c>
      <c r="D134" s="99">
        <f t="shared" ref="D134:E134" si="12">D135+D136+D139+D140+D141</f>
        <v>0</v>
      </c>
      <c r="E134" s="99">
        <f t="shared" si="12"/>
        <v>0</v>
      </c>
    </row>
    <row r="135" spans="1:5" ht="12" thickBot="1" x14ac:dyDescent="0.3">
      <c r="A135" s="30"/>
      <c r="B135" s="98" t="s">
        <v>193</v>
      </c>
      <c r="C135" s="120"/>
      <c r="D135" s="120"/>
      <c r="E135" s="120"/>
    </row>
    <row r="136" spans="1:5" ht="12" thickBot="1" x14ac:dyDescent="0.3">
      <c r="A136" s="30"/>
      <c r="B136" s="98" t="s">
        <v>231</v>
      </c>
      <c r="C136" s="121"/>
      <c r="D136" s="121"/>
      <c r="E136" s="121"/>
    </row>
    <row r="137" spans="1:5" ht="12" thickBot="1" x14ac:dyDescent="0.3">
      <c r="A137" s="30"/>
      <c r="B137" s="97" t="s">
        <v>229</v>
      </c>
      <c r="C137" s="120"/>
      <c r="D137" s="120"/>
      <c r="E137" s="120"/>
    </row>
    <row r="138" spans="1:5" ht="12" thickBot="1" x14ac:dyDescent="0.3">
      <c r="A138" s="30"/>
      <c r="B138" s="97" t="s">
        <v>230</v>
      </c>
      <c r="C138" s="120"/>
      <c r="D138" s="120"/>
      <c r="E138" s="120"/>
    </row>
    <row r="139" spans="1:5" ht="12" thickBot="1" x14ac:dyDescent="0.3">
      <c r="A139" s="30"/>
      <c r="B139" s="98" t="s">
        <v>232</v>
      </c>
      <c r="C139" s="120"/>
      <c r="D139" s="120"/>
      <c r="E139" s="120"/>
    </row>
    <row r="140" spans="1:5" ht="12" thickBot="1" x14ac:dyDescent="0.3">
      <c r="A140" s="30"/>
      <c r="B140" s="98" t="s">
        <v>233</v>
      </c>
      <c r="C140" s="120"/>
      <c r="D140" s="120"/>
      <c r="E140" s="120"/>
    </row>
    <row r="141" spans="1:5" ht="20.5" thickBot="1" x14ac:dyDescent="0.3">
      <c r="A141" s="30"/>
      <c r="B141" s="92" t="s">
        <v>234</v>
      </c>
      <c r="C141" s="120"/>
      <c r="D141" s="120"/>
      <c r="E141" s="120"/>
    </row>
    <row r="142" spans="1:5" ht="12" thickBot="1" x14ac:dyDescent="0.3">
      <c r="A142" s="30"/>
      <c r="B142" s="91" t="s">
        <v>187</v>
      </c>
      <c r="C142" s="99">
        <f>C143+C144+C146+C148</f>
        <v>0</v>
      </c>
      <c r="D142" s="99">
        <f t="shared" ref="D142:E142" si="13">D143+D144+D146+D148</f>
        <v>0</v>
      </c>
      <c r="E142" s="99">
        <f t="shared" si="13"/>
        <v>0</v>
      </c>
    </row>
    <row r="143" spans="1:5" ht="12" thickBot="1" x14ac:dyDescent="0.3">
      <c r="A143" s="30"/>
      <c r="B143" s="92" t="s">
        <v>201</v>
      </c>
      <c r="C143" s="121"/>
      <c r="D143" s="121"/>
      <c r="E143" s="121"/>
    </row>
    <row r="144" spans="1:5" ht="12" thickBot="1" x14ac:dyDescent="0.3">
      <c r="A144" s="30"/>
      <c r="B144" s="92" t="s">
        <v>202</v>
      </c>
      <c r="C144" s="121"/>
      <c r="D144" s="121"/>
      <c r="E144" s="121"/>
    </row>
    <row r="145" spans="1:5" ht="12" thickBot="1" x14ac:dyDescent="0.3">
      <c r="A145" s="30"/>
      <c r="B145" s="97" t="s">
        <v>235</v>
      </c>
      <c r="C145" s="121"/>
      <c r="D145" s="121"/>
      <c r="E145" s="121"/>
    </row>
    <row r="146" spans="1:5" ht="12" thickBot="1" x14ac:dyDescent="0.3">
      <c r="A146" s="30"/>
      <c r="B146" s="92" t="s">
        <v>236</v>
      </c>
      <c r="C146" s="121"/>
      <c r="D146" s="121"/>
      <c r="E146" s="121"/>
    </row>
    <row r="147" spans="1:5" ht="20.5" thickBot="1" x14ac:dyDescent="0.3">
      <c r="A147" s="30"/>
      <c r="B147" s="97" t="s">
        <v>237</v>
      </c>
      <c r="C147" s="121"/>
      <c r="D147" s="121"/>
      <c r="E147" s="121"/>
    </row>
    <row r="148" spans="1:5" ht="20.5" thickBot="1" x14ac:dyDescent="0.3">
      <c r="A148" s="30"/>
      <c r="B148" s="92" t="s">
        <v>238</v>
      </c>
      <c r="C148" s="121"/>
      <c r="D148" s="121"/>
      <c r="E148" s="121"/>
    </row>
    <row r="149" spans="1:5" ht="20.5" thickBot="1" x14ac:dyDescent="0.3">
      <c r="A149" s="30"/>
      <c r="B149" s="91" t="s">
        <v>239</v>
      </c>
      <c r="C149" s="121"/>
      <c r="D149" s="121"/>
      <c r="E149" s="121"/>
    </row>
    <row r="150" spans="1:5" ht="12" thickBot="1" x14ac:dyDescent="0.3">
      <c r="A150" s="30"/>
      <c r="B150" s="91" t="s">
        <v>240</v>
      </c>
      <c r="C150" s="121"/>
      <c r="D150" s="121"/>
      <c r="E150" s="121"/>
    </row>
    <row r="151" spans="1:5" ht="12" thickBot="1" x14ac:dyDescent="0.3">
      <c r="A151" s="30"/>
      <c r="B151" s="91" t="s">
        <v>241</v>
      </c>
      <c r="C151" s="99">
        <f>C134+C142+C149+C150</f>
        <v>0</v>
      </c>
      <c r="D151" s="99">
        <f t="shared" ref="D151:E151" si="14">D134+D142+D149+D150</f>
        <v>0</v>
      </c>
      <c r="E151" s="99">
        <f t="shared" si="14"/>
        <v>0</v>
      </c>
    </row>
    <row r="152" spans="1:5" ht="6" customHeight="1" thickBot="1" x14ac:dyDescent="0.3">
      <c r="A152" s="30"/>
      <c r="B152" s="349"/>
      <c r="C152" s="350"/>
      <c r="D152" s="350"/>
      <c r="E152" s="351"/>
    </row>
    <row r="153" spans="1:5" ht="12" thickBot="1" x14ac:dyDescent="0.3">
      <c r="A153" s="30"/>
      <c r="B153" s="93" t="s">
        <v>242</v>
      </c>
      <c r="C153" s="122"/>
      <c r="D153" s="120"/>
      <c r="E153" s="123"/>
    </row>
    <row r="154" spans="1:5" ht="12" thickBot="1" x14ac:dyDescent="0.3">
      <c r="A154" s="30"/>
      <c r="B154" s="97" t="s">
        <v>243</v>
      </c>
      <c r="C154" s="122"/>
      <c r="D154" s="120"/>
      <c r="E154" s="123"/>
    </row>
    <row r="155" spans="1:5" ht="20.5" thickBot="1" x14ac:dyDescent="0.3">
      <c r="A155" s="30"/>
      <c r="B155" s="101" t="s">
        <v>244</v>
      </c>
      <c r="C155" s="99">
        <f>C156+C157+C160+C164</f>
        <v>0</v>
      </c>
      <c r="D155" s="99">
        <f t="shared" ref="D155:E155" si="15">D156+D157+D160+D164</f>
        <v>0</v>
      </c>
      <c r="E155" s="99">
        <f t="shared" si="15"/>
        <v>0</v>
      </c>
    </row>
    <row r="156" spans="1:5" ht="12" thickBot="1" x14ac:dyDescent="0.3">
      <c r="A156" s="30"/>
      <c r="B156" s="94" t="s">
        <v>206</v>
      </c>
      <c r="C156" s="120"/>
      <c r="D156" s="120"/>
      <c r="E156" s="120"/>
    </row>
    <row r="157" spans="1:5" ht="12" thickBot="1" x14ac:dyDescent="0.3">
      <c r="A157" s="30"/>
      <c r="B157" s="94" t="s">
        <v>207</v>
      </c>
      <c r="C157" s="100">
        <f>C158+C159</f>
        <v>0</v>
      </c>
      <c r="D157" s="100">
        <f t="shared" ref="D157:E157" si="16">D158+D159</f>
        <v>0</v>
      </c>
      <c r="E157" s="100">
        <f t="shared" si="16"/>
        <v>0</v>
      </c>
    </row>
    <row r="158" spans="1:5" ht="12" thickBot="1" x14ac:dyDescent="0.3">
      <c r="A158" s="30"/>
      <c r="B158" s="97" t="s">
        <v>208</v>
      </c>
      <c r="C158" s="121"/>
      <c r="D158" s="121"/>
      <c r="E158" s="121"/>
    </row>
    <row r="159" spans="1:5" ht="12" thickBot="1" x14ac:dyDescent="0.3">
      <c r="A159" s="30"/>
      <c r="B159" s="97" t="s">
        <v>209</v>
      </c>
      <c r="C159" s="121"/>
      <c r="D159" s="121"/>
      <c r="E159" s="121"/>
    </row>
    <row r="160" spans="1:5" ht="20.5" thickBot="1" x14ac:dyDescent="0.3">
      <c r="A160" s="30"/>
      <c r="B160" s="98" t="s">
        <v>210</v>
      </c>
      <c r="C160" s="100">
        <f>C161+C162+C163</f>
        <v>0</v>
      </c>
      <c r="D160" s="100">
        <f t="shared" ref="D160:E160" si="17">D161+D162+D163</f>
        <v>0</v>
      </c>
      <c r="E160" s="100">
        <f t="shared" si="17"/>
        <v>0</v>
      </c>
    </row>
    <row r="161" spans="1:5" ht="12" thickBot="1" x14ac:dyDescent="0.3">
      <c r="A161" s="30"/>
      <c r="B161" s="97" t="s">
        <v>245</v>
      </c>
      <c r="C161" s="124"/>
      <c r="D161" s="124"/>
      <c r="E161" s="124"/>
    </row>
    <row r="162" spans="1:5" ht="12" thickBot="1" x14ac:dyDescent="0.3">
      <c r="A162" s="30"/>
      <c r="B162" s="97" t="s">
        <v>246</v>
      </c>
      <c r="C162" s="121"/>
      <c r="D162" s="121"/>
      <c r="E162" s="121"/>
    </row>
    <row r="163" spans="1:5" ht="12" thickBot="1" x14ac:dyDescent="0.3">
      <c r="A163" s="30"/>
      <c r="B163" s="97" t="s">
        <v>213</v>
      </c>
      <c r="C163" s="121"/>
      <c r="D163" s="121"/>
      <c r="E163" s="121"/>
    </row>
    <row r="164" spans="1:5" ht="12" thickBot="1" x14ac:dyDescent="0.3">
      <c r="A164" s="30"/>
      <c r="B164" s="94" t="s">
        <v>205</v>
      </c>
      <c r="C164" s="121"/>
      <c r="D164" s="121"/>
      <c r="E164" s="121"/>
    </row>
    <row r="165" spans="1:5" ht="12" thickBot="1" x14ac:dyDescent="0.3">
      <c r="A165" s="30"/>
      <c r="B165" s="93" t="s">
        <v>247</v>
      </c>
      <c r="C165" s="99">
        <f>C153+C155</f>
        <v>0</v>
      </c>
      <c r="D165" s="99">
        <f t="shared" ref="D165:E165" si="18">D153+D155</f>
        <v>0</v>
      </c>
      <c r="E165" s="99">
        <f t="shared" si="18"/>
        <v>0</v>
      </c>
    </row>
    <row r="166" spans="1:5" ht="12" thickBot="1" x14ac:dyDescent="0.3">
      <c r="A166" s="30"/>
      <c r="B166" s="30"/>
      <c r="C166" s="30"/>
      <c r="D166" s="30"/>
      <c r="E166" s="30"/>
    </row>
    <row r="167" spans="1:5" ht="20" x14ac:dyDescent="0.25">
      <c r="A167" s="30"/>
      <c r="B167" s="347"/>
      <c r="C167" s="95" t="s">
        <v>181</v>
      </c>
      <c r="D167" s="95" t="s">
        <v>181</v>
      </c>
      <c r="E167" s="95" t="s">
        <v>182</v>
      </c>
    </row>
    <row r="168" spans="1:5" ht="12" thickBot="1" x14ac:dyDescent="0.3">
      <c r="A168" s="30"/>
      <c r="B168" s="348"/>
      <c r="C168" s="118" t="s">
        <v>183</v>
      </c>
      <c r="D168" s="118" t="s">
        <v>184</v>
      </c>
      <c r="E168" s="118" t="s">
        <v>185</v>
      </c>
    </row>
    <row r="169" spans="1:5" ht="20.5" thickBot="1" x14ac:dyDescent="0.3">
      <c r="A169" s="30"/>
      <c r="B169" s="91" t="s">
        <v>248</v>
      </c>
      <c r="C169" s="120"/>
      <c r="D169" s="120"/>
      <c r="E169" s="120"/>
    </row>
    <row r="170" spans="1:5" ht="12" thickBot="1" x14ac:dyDescent="0.3">
      <c r="A170" s="30"/>
      <c r="B170" s="101" t="s">
        <v>249</v>
      </c>
      <c r="C170" s="120"/>
      <c r="D170" s="120"/>
      <c r="E170" s="120"/>
    </row>
    <row r="171" spans="1:5" ht="12" thickBot="1" x14ac:dyDescent="0.3">
      <c r="A171" s="30"/>
      <c r="B171" s="97" t="s">
        <v>250</v>
      </c>
      <c r="C171" s="120"/>
      <c r="D171" s="120"/>
      <c r="E171" s="120"/>
    </row>
    <row r="172" spans="1:5" ht="12" thickBot="1" x14ac:dyDescent="0.3">
      <c r="A172" s="30"/>
      <c r="B172" s="91" t="s">
        <v>251</v>
      </c>
      <c r="C172" s="99">
        <f>C169-C170</f>
        <v>0</v>
      </c>
      <c r="D172" s="99">
        <f t="shared" ref="D172:E172" si="19">D169-D170</f>
        <v>0</v>
      </c>
      <c r="E172" s="99">
        <f t="shared" si="19"/>
        <v>0</v>
      </c>
    </row>
    <row r="173" spans="1:5" ht="12" thickBot="1" x14ac:dyDescent="0.3">
      <c r="A173" s="30"/>
      <c r="B173" s="101" t="s">
        <v>252</v>
      </c>
      <c r="C173" s="121"/>
      <c r="D173" s="121"/>
      <c r="E173" s="121"/>
    </row>
    <row r="174" spans="1:5" ht="12" thickBot="1" x14ac:dyDescent="0.3">
      <c r="A174" s="30"/>
      <c r="B174" s="101" t="s">
        <v>253</v>
      </c>
      <c r="C174" s="129"/>
      <c r="D174" s="129"/>
      <c r="E174" s="129"/>
    </row>
    <row r="175" spans="1:5" ht="12" thickBot="1" x14ac:dyDescent="0.3">
      <c r="A175" s="30"/>
      <c r="B175" s="101" t="s">
        <v>254</v>
      </c>
      <c r="C175" s="131"/>
      <c r="D175" s="131"/>
      <c r="E175" s="131"/>
    </row>
    <row r="176" spans="1:5" ht="12" thickBot="1" x14ac:dyDescent="0.3">
      <c r="A176" s="30"/>
      <c r="B176" s="101" t="s">
        <v>255</v>
      </c>
      <c r="C176" s="121"/>
      <c r="D176" s="121"/>
      <c r="E176" s="121"/>
    </row>
    <row r="177" spans="1:5" ht="12" thickBot="1" x14ac:dyDescent="0.3">
      <c r="A177" s="30"/>
      <c r="B177" s="103" t="s">
        <v>256</v>
      </c>
      <c r="C177" s="121"/>
      <c r="D177" s="121"/>
      <c r="E177" s="121"/>
    </row>
    <row r="178" spans="1:5" ht="12" thickBot="1" x14ac:dyDescent="0.3">
      <c r="A178" s="30"/>
      <c r="B178" s="101" t="s">
        <v>257</v>
      </c>
      <c r="C178" s="99">
        <f>C172+C173-C174+C175-C176</f>
        <v>0</v>
      </c>
      <c r="D178" s="99">
        <f t="shared" ref="D178:E178" si="20">D172+D173-D174+D175-D176</f>
        <v>0</v>
      </c>
      <c r="E178" s="99">
        <f t="shared" si="20"/>
        <v>0</v>
      </c>
    </row>
    <row r="179" spans="1:5" ht="12" thickBot="1" x14ac:dyDescent="0.3">
      <c r="A179" s="30"/>
      <c r="B179" s="91" t="s">
        <v>258</v>
      </c>
      <c r="C179" s="120"/>
      <c r="D179" s="120"/>
      <c r="E179" s="120"/>
    </row>
    <row r="180" spans="1:5" ht="12" thickBot="1" x14ac:dyDescent="0.3">
      <c r="A180" s="30"/>
      <c r="B180" s="102" t="s">
        <v>259</v>
      </c>
      <c r="C180" s="105">
        <f>C178-C179</f>
        <v>0</v>
      </c>
      <c r="D180" s="105">
        <f t="shared" ref="D180:E180" si="21">D178-D179</f>
        <v>0</v>
      </c>
      <c r="E180" s="105">
        <f t="shared" si="21"/>
        <v>0</v>
      </c>
    </row>
    <row r="183" spans="1:5" ht="12" thickBot="1" x14ac:dyDescent="0.3"/>
    <row r="184" spans="1:5" ht="12" thickTop="1" x14ac:dyDescent="0.25">
      <c r="A184" s="141">
        <v>10</v>
      </c>
      <c r="B184" s="260" t="s">
        <v>260</v>
      </c>
      <c r="C184" s="260"/>
      <c r="D184" s="260"/>
      <c r="E184" s="261"/>
    </row>
    <row r="185" spans="1:5" ht="151.5" customHeight="1" x14ac:dyDescent="0.25">
      <c r="A185" s="29"/>
      <c r="B185" s="344" t="s">
        <v>261</v>
      </c>
      <c r="C185" s="344"/>
      <c r="D185" s="344"/>
      <c r="E185" s="352"/>
    </row>
    <row r="186" spans="1:5" x14ac:dyDescent="0.25">
      <c r="A186" s="29"/>
      <c r="B186" s="232"/>
      <c r="C186" s="232"/>
      <c r="D186" s="232"/>
      <c r="E186" s="233"/>
    </row>
    <row r="187" spans="1:5" x14ac:dyDescent="0.25">
      <c r="A187" s="29"/>
      <c r="B187" s="232"/>
      <c r="C187" s="232"/>
      <c r="D187" s="232"/>
      <c r="E187" s="233"/>
    </row>
    <row r="188" spans="1:5" x14ac:dyDescent="0.25">
      <c r="A188" s="29"/>
      <c r="B188" s="232"/>
      <c r="C188" s="232"/>
      <c r="D188" s="232"/>
      <c r="E188" s="233"/>
    </row>
    <row r="189" spans="1:5" x14ac:dyDescent="0.25">
      <c r="A189" s="29"/>
      <c r="B189" s="232"/>
      <c r="C189" s="232"/>
      <c r="D189" s="232"/>
      <c r="E189" s="233"/>
    </row>
    <row r="190" spans="1:5" x14ac:dyDescent="0.25">
      <c r="A190" s="29"/>
      <c r="B190" s="232"/>
      <c r="C190" s="232"/>
      <c r="D190" s="232"/>
      <c r="E190" s="233"/>
    </row>
    <row r="191" spans="1:5" x14ac:dyDescent="0.25">
      <c r="A191" s="29"/>
      <c r="B191" s="232"/>
      <c r="C191" s="232"/>
      <c r="D191" s="232"/>
      <c r="E191" s="233"/>
    </row>
    <row r="192" spans="1:5" x14ac:dyDescent="0.25">
      <c r="A192" s="29"/>
      <c r="B192" s="232"/>
      <c r="C192" s="232"/>
      <c r="D192" s="232"/>
      <c r="E192" s="233"/>
    </row>
    <row r="193" spans="1:5" x14ac:dyDescent="0.25">
      <c r="A193" s="29"/>
      <c r="B193" s="232"/>
      <c r="C193" s="232"/>
      <c r="D193" s="232"/>
      <c r="E193" s="233"/>
    </row>
    <row r="194" spans="1:5" x14ac:dyDescent="0.25">
      <c r="A194" s="29"/>
      <c r="B194" s="232"/>
      <c r="C194" s="232"/>
      <c r="D194" s="232"/>
      <c r="E194" s="233"/>
    </row>
    <row r="195" spans="1:5" x14ac:dyDescent="0.25">
      <c r="A195" s="29"/>
      <c r="B195" s="232"/>
      <c r="C195" s="232"/>
      <c r="D195" s="232"/>
      <c r="E195" s="233"/>
    </row>
    <row r="196" spans="1:5" x14ac:dyDescent="0.25">
      <c r="A196" s="29"/>
      <c r="B196" s="232"/>
      <c r="C196" s="232"/>
      <c r="D196" s="232"/>
      <c r="E196" s="233"/>
    </row>
    <row r="197" spans="1:5" x14ac:dyDescent="0.25">
      <c r="A197" s="29"/>
      <c r="B197" s="232"/>
      <c r="C197" s="232"/>
      <c r="D197" s="232"/>
      <c r="E197" s="233"/>
    </row>
    <row r="198" spans="1:5" x14ac:dyDescent="0.25">
      <c r="A198" s="29"/>
      <c r="B198" s="232"/>
      <c r="C198" s="232"/>
      <c r="D198" s="232"/>
      <c r="E198" s="233"/>
    </row>
    <row r="199" spans="1:5" x14ac:dyDescent="0.25">
      <c r="A199" s="29"/>
      <c r="B199" s="232"/>
      <c r="C199" s="232"/>
      <c r="D199" s="232"/>
      <c r="E199" s="233"/>
    </row>
    <row r="200" spans="1:5" x14ac:dyDescent="0.25">
      <c r="A200" s="29"/>
      <c r="B200" s="232"/>
      <c r="C200" s="232"/>
      <c r="D200" s="232"/>
      <c r="E200" s="233"/>
    </row>
    <row r="201" spans="1:5" x14ac:dyDescent="0.25">
      <c r="A201" s="29"/>
      <c r="B201" s="232"/>
      <c r="C201" s="232"/>
      <c r="D201" s="232"/>
      <c r="E201" s="233"/>
    </row>
    <row r="202" spans="1:5" x14ac:dyDescent="0.25">
      <c r="A202" s="29"/>
      <c r="B202" s="232"/>
      <c r="C202" s="232"/>
      <c r="D202" s="232"/>
      <c r="E202" s="233"/>
    </row>
    <row r="203" spans="1:5" x14ac:dyDescent="0.25">
      <c r="A203" s="29"/>
      <c r="B203" s="232"/>
      <c r="C203" s="232"/>
      <c r="D203" s="232"/>
      <c r="E203" s="233"/>
    </row>
    <row r="204" spans="1:5" x14ac:dyDescent="0.25">
      <c r="A204" s="29"/>
      <c r="B204" s="232"/>
      <c r="C204" s="232"/>
      <c r="D204" s="232"/>
      <c r="E204" s="233"/>
    </row>
    <row r="205" spans="1:5" x14ac:dyDescent="0.25">
      <c r="A205" s="29"/>
      <c r="B205" s="232"/>
      <c r="C205" s="232"/>
      <c r="D205" s="232"/>
      <c r="E205" s="233"/>
    </row>
    <row r="206" spans="1:5" x14ac:dyDescent="0.25">
      <c r="A206" s="29"/>
      <c r="B206" s="232"/>
      <c r="C206" s="232"/>
      <c r="D206" s="232"/>
      <c r="E206" s="233"/>
    </row>
    <row r="207" spans="1:5" x14ac:dyDescent="0.25">
      <c r="A207" s="29"/>
      <c r="B207" s="232"/>
      <c r="C207" s="232"/>
      <c r="D207" s="232"/>
      <c r="E207" s="233"/>
    </row>
    <row r="208" spans="1:5" x14ac:dyDescent="0.25">
      <c r="A208" s="29"/>
      <c r="B208" s="232"/>
      <c r="C208" s="232"/>
      <c r="D208" s="232"/>
      <c r="E208" s="233"/>
    </row>
    <row r="209" spans="1:5" x14ac:dyDescent="0.25">
      <c r="A209" s="29"/>
      <c r="B209" s="232"/>
      <c r="C209" s="232"/>
      <c r="D209" s="232"/>
      <c r="E209" s="233"/>
    </row>
    <row r="210" spans="1:5" x14ac:dyDescent="0.25">
      <c r="A210" s="29"/>
      <c r="B210" s="232"/>
      <c r="C210" s="232"/>
      <c r="D210" s="232"/>
      <c r="E210" s="233"/>
    </row>
    <row r="211" spans="1:5" x14ac:dyDescent="0.25">
      <c r="A211" s="29"/>
      <c r="B211" s="232"/>
      <c r="C211" s="232"/>
      <c r="D211" s="232"/>
      <c r="E211" s="233"/>
    </row>
    <row r="212" spans="1:5" x14ac:dyDescent="0.25">
      <c r="A212" s="29"/>
      <c r="B212" s="232"/>
      <c r="C212" s="232"/>
      <c r="D212" s="232"/>
      <c r="E212" s="233"/>
    </row>
    <row r="213" spans="1:5" x14ac:dyDescent="0.25">
      <c r="A213" s="29"/>
      <c r="B213" s="232"/>
      <c r="C213" s="232"/>
      <c r="D213" s="232"/>
      <c r="E213" s="233"/>
    </row>
    <row r="214" spans="1:5" x14ac:dyDescent="0.25">
      <c r="A214" s="29"/>
      <c r="B214" s="232"/>
      <c r="C214" s="232"/>
      <c r="D214" s="232"/>
      <c r="E214" s="233"/>
    </row>
    <row r="215" spans="1:5" x14ac:dyDescent="0.25">
      <c r="A215" s="29"/>
      <c r="B215" s="232"/>
      <c r="C215" s="232"/>
      <c r="D215" s="232"/>
      <c r="E215" s="233"/>
    </row>
    <row r="216" spans="1:5" x14ac:dyDescent="0.25">
      <c r="A216" s="29"/>
      <c r="B216" s="232"/>
      <c r="C216" s="232"/>
      <c r="D216" s="232"/>
      <c r="E216" s="233"/>
    </row>
    <row r="217" spans="1:5" x14ac:dyDescent="0.25">
      <c r="A217" s="29"/>
      <c r="B217" s="232"/>
      <c r="C217" s="232"/>
      <c r="D217" s="232"/>
      <c r="E217" s="233"/>
    </row>
    <row r="218" spans="1:5" x14ac:dyDescent="0.25">
      <c r="A218" s="29"/>
      <c r="B218" s="232"/>
      <c r="C218" s="232"/>
      <c r="D218" s="232"/>
      <c r="E218" s="233"/>
    </row>
    <row r="219" spans="1:5" x14ac:dyDescent="0.25">
      <c r="A219" s="29"/>
      <c r="B219" s="232"/>
      <c r="C219" s="232"/>
      <c r="D219" s="232"/>
      <c r="E219" s="233"/>
    </row>
    <row r="220" spans="1:5" x14ac:dyDescent="0.25">
      <c r="A220" s="29"/>
      <c r="B220" s="232"/>
      <c r="C220" s="232"/>
      <c r="D220" s="232"/>
      <c r="E220" s="233"/>
    </row>
    <row r="221" spans="1:5" x14ac:dyDescent="0.25">
      <c r="A221" s="29"/>
      <c r="B221" s="232"/>
      <c r="C221" s="232"/>
      <c r="D221" s="232"/>
      <c r="E221" s="233"/>
    </row>
    <row r="222" spans="1:5" x14ac:dyDescent="0.25">
      <c r="A222" s="29"/>
      <c r="B222" s="232"/>
      <c r="C222" s="232"/>
      <c r="D222" s="232"/>
      <c r="E222" s="233"/>
    </row>
    <row r="223" spans="1:5" x14ac:dyDescent="0.25">
      <c r="A223" s="29"/>
      <c r="B223" s="232"/>
      <c r="C223" s="232"/>
      <c r="D223" s="232"/>
      <c r="E223" s="233"/>
    </row>
    <row r="224" spans="1:5" x14ac:dyDescent="0.25">
      <c r="A224" s="29"/>
      <c r="B224" s="232"/>
      <c r="C224" s="232"/>
      <c r="D224" s="232"/>
      <c r="E224" s="233"/>
    </row>
    <row r="225" spans="1:5" x14ac:dyDescent="0.25">
      <c r="A225" s="29"/>
      <c r="B225" s="232"/>
      <c r="C225" s="232"/>
      <c r="D225" s="232"/>
      <c r="E225" s="233"/>
    </row>
    <row r="226" spans="1:5" x14ac:dyDescent="0.25">
      <c r="A226" s="29"/>
      <c r="B226" s="232"/>
      <c r="C226" s="232"/>
      <c r="D226" s="232"/>
      <c r="E226" s="233"/>
    </row>
    <row r="227" spans="1:5" ht="12" thickBot="1" x14ac:dyDescent="0.3">
      <c r="A227" s="25"/>
      <c r="B227" s="234"/>
      <c r="C227" s="234"/>
      <c r="D227" s="234"/>
      <c r="E227" s="235"/>
    </row>
    <row r="228" spans="1:5" ht="12" thickTop="1" x14ac:dyDescent="0.25">
      <c r="A228" s="141"/>
      <c r="B228" s="260" t="s">
        <v>262</v>
      </c>
      <c r="C228" s="260"/>
      <c r="D228" s="260"/>
      <c r="E228" s="261"/>
    </row>
    <row r="229" spans="1:5" x14ac:dyDescent="0.25">
      <c r="A229" s="29"/>
      <c r="B229" s="335" t="s">
        <v>263</v>
      </c>
      <c r="C229" s="335"/>
      <c r="D229" s="335"/>
      <c r="E229" s="336"/>
    </row>
    <row r="230" spans="1:5" x14ac:dyDescent="0.25">
      <c r="A230" s="29"/>
      <c r="B230" s="337"/>
      <c r="C230" s="337"/>
      <c r="D230" s="337"/>
      <c r="E230" s="338"/>
    </row>
    <row r="231" spans="1:5" x14ac:dyDescent="0.25">
      <c r="A231" s="29"/>
      <c r="B231" s="337"/>
      <c r="C231" s="337"/>
      <c r="D231" s="337"/>
      <c r="E231" s="338"/>
    </row>
    <row r="232" spans="1:5" x14ac:dyDescent="0.25">
      <c r="A232" s="29"/>
      <c r="B232" s="337"/>
      <c r="C232" s="337"/>
      <c r="D232" s="337"/>
      <c r="E232" s="338"/>
    </row>
    <row r="233" spans="1:5" x14ac:dyDescent="0.25">
      <c r="A233" s="29"/>
      <c r="B233" s="337"/>
      <c r="C233" s="337"/>
      <c r="D233" s="337"/>
      <c r="E233" s="338"/>
    </row>
    <row r="234" spans="1:5" ht="12" thickBot="1" x14ac:dyDescent="0.3">
      <c r="A234" s="25"/>
      <c r="B234" s="339"/>
      <c r="C234" s="339"/>
      <c r="D234" s="339"/>
      <c r="E234" s="340"/>
    </row>
    <row r="235" spans="1:5" ht="12" thickTop="1" x14ac:dyDescent="0.25">
      <c r="A235" s="141"/>
      <c r="B235" s="260" t="s">
        <v>264</v>
      </c>
      <c r="C235" s="260"/>
      <c r="D235" s="260"/>
      <c r="E235" s="261"/>
    </row>
    <row r="236" spans="1:5" ht="33" customHeight="1" x14ac:dyDescent="0.25">
      <c r="A236" s="11"/>
      <c r="B236" s="341" t="s">
        <v>265</v>
      </c>
      <c r="C236" s="341"/>
      <c r="D236" s="341"/>
      <c r="E236" s="342"/>
    </row>
    <row r="237" spans="1:5" ht="23" x14ac:dyDescent="0.25">
      <c r="A237" s="142" t="s">
        <v>286</v>
      </c>
      <c r="B237" s="143" t="s">
        <v>287</v>
      </c>
      <c r="C237" s="143" t="s">
        <v>288</v>
      </c>
      <c r="D237" s="143" t="s">
        <v>289</v>
      </c>
      <c r="E237" s="144" t="s">
        <v>295</v>
      </c>
    </row>
    <row r="238" spans="1:5" ht="34" customHeight="1" x14ac:dyDescent="0.25">
      <c r="A238" s="145">
        <v>1</v>
      </c>
      <c r="B238" s="109" t="s">
        <v>266</v>
      </c>
      <c r="C238" s="106" t="s">
        <v>290</v>
      </c>
      <c r="D238" s="110"/>
      <c r="E238" s="111"/>
    </row>
    <row r="239" spans="1:5" ht="30" x14ac:dyDescent="0.25">
      <c r="A239" s="145">
        <v>2</v>
      </c>
      <c r="B239" s="112" t="s">
        <v>267</v>
      </c>
      <c r="C239" s="106" t="s">
        <v>290</v>
      </c>
      <c r="D239" s="110"/>
      <c r="E239" s="111"/>
    </row>
    <row r="240" spans="1:5" ht="30" x14ac:dyDescent="0.25">
      <c r="A240" s="145">
        <v>3</v>
      </c>
      <c r="B240" s="112" t="s">
        <v>268</v>
      </c>
      <c r="C240" s="106" t="s">
        <v>290</v>
      </c>
      <c r="D240" s="110"/>
      <c r="E240" s="111"/>
    </row>
    <row r="241" spans="1:5" ht="40" x14ac:dyDescent="0.25">
      <c r="A241" s="145">
        <v>4</v>
      </c>
      <c r="B241" s="109" t="s">
        <v>269</v>
      </c>
      <c r="C241" s="106" t="s">
        <v>291</v>
      </c>
      <c r="D241" s="113"/>
      <c r="E241" s="114"/>
    </row>
    <row r="242" spans="1:5" ht="30" x14ac:dyDescent="0.25">
      <c r="A242" s="145">
        <v>5</v>
      </c>
      <c r="B242" s="109" t="s">
        <v>270</v>
      </c>
      <c r="C242" s="106" t="s">
        <v>291</v>
      </c>
      <c r="D242" s="113"/>
      <c r="E242" s="114"/>
    </row>
    <row r="243" spans="1:5" ht="30" x14ac:dyDescent="0.25">
      <c r="A243" s="145">
        <v>6</v>
      </c>
      <c r="B243" s="112" t="s">
        <v>271</v>
      </c>
      <c r="C243" s="107" t="s">
        <v>291</v>
      </c>
      <c r="D243" s="113"/>
      <c r="E243" s="114"/>
    </row>
    <row r="244" spans="1:5" ht="20" x14ac:dyDescent="0.25">
      <c r="A244" s="145">
        <v>7</v>
      </c>
      <c r="B244" s="112" t="s">
        <v>272</v>
      </c>
      <c r="C244" s="107" t="s">
        <v>291</v>
      </c>
      <c r="D244" s="113"/>
      <c r="E244" s="114"/>
    </row>
    <row r="245" spans="1:5" ht="30" x14ac:dyDescent="0.25">
      <c r="A245" s="145">
        <v>8</v>
      </c>
      <c r="B245" s="109" t="s">
        <v>273</v>
      </c>
      <c r="C245" s="107" t="s">
        <v>291</v>
      </c>
      <c r="D245" s="113"/>
      <c r="E245" s="114"/>
    </row>
    <row r="246" spans="1:5" ht="30" x14ac:dyDescent="0.25">
      <c r="A246" s="145">
        <v>9</v>
      </c>
      <c r="B246" s="109" t="s">
        <v>274</v>
      </c>
      <c r="C246" s="107" t="s">
        <v>291</v>
      </c>
      <c r="D246" s="113"/>
      <c r="E246" s="114"/>
    </row>
    <row r="247" spans="1:5" ht="20" x14ac:dyDescent="0.25">
      <c r="A247" s="145">
        <v>10</v>
      </c>
      <c r="B247" s="109" t="s">
        <v>275</v>
      </c>
      <c r="C247" s="107" t="s">
        <v>291</v>
      </c>
      <c r="D247" s="113"/>
      <c r="E247" s="114"/>
    </row>
    <row r="248" spans="1:5" ht="20" x14ac:dyDescent="0.25">
      <c r="A248" s="145">
        <v>11</v>
      </c>
      <c r="B248" s="109" t="s">
        <v>276</v>
      </c>
      <c r="C248" s="107" t="s">
        <v>292</v>
      </c>
      <c r="D248" s="110"/>
      <c r="E248" s="111"/>
    </row>
    <row r="249" spans="1:5" ht="20" x14ac:dyDescent="0.25">
      <c r="A249" s="145">
        <v>12</v>
      </c>
      <c r="B249" s="109" t="s">
        <v>277</v>
      </c>
      <c r="C249" s="107" t="s">
        <v>291</v>
      </c>
      <c r="D249" s="113"/>
      <c r="E249" s="114"/>
    </row>
    <row r="250" spans="1:5" ht="20" x14ac:dyDescent="0.25">
      <c r="A250" s="145">
        <v>13</v>
      </c>
      <c r="B250" s="109" t="s">
        <v>278</v>
      </c>
      <c r="C250" s="107" t="s">
        <v>291</v>
      </c>
      <c r="D250" s="113"/>
      <c r="E250" s="114"/>
    </row>
    <row r="251" spans="1:5" ht="22.5" customHeight="1" x14ac:dyDescent="0.25">
      <c r="A251" s="145">
        <v>14</v>
      </c>
      <c r="B251" s="109" t="s">
        <v>279</v>
      </c>
      <c r="C251" s="107" t="s">
        <v>290</v>
      </c>
      <c r="D251" s="110"/>
      <c r="E251" s="111"/>
    </row>
    <row r="252" spans="1:5" ht="30" x14ac:dyDescent="0.25">
      <c r="A252" s="145">
        <v>15</v>
      </c>
      <c r="B252" s="109" t="s">
        <v>280</v>
      </c>
      <c r="C252" s="107" t="s">
        <v>293</v>
      </c>
      <c r="D252" s="110"/>
      <c r="E252" s="111"/>
    </row>
    <row r="253" spans="1:5" ht="20" x14ac:dyDescent="0.25">
      <c r="A253" s="145">
        <v>16</v>
      </c>
      <c r="B253" s="112" t="s">
        <v>281</v>
      </c>
      <c r="C253" s="106" t="s">
        <v>293</v>
      </c>
      <c r="D253" s="110"/>
      <c r="E253" s="111"/>
    </row>
    <row r="254" spans="1:5" ht="20" x14ac:dyDescent="0.25">
      <c r="A254" s="145">
        <v>17</v>
      </c>
      <c r="B254" s="112" t="s">
        <v>282</v>
      </c>
      <c r="C254" s="106" t="s">
        <v>293</v>
      </c>
      <c r="D254" s="110"/>
      <c r="E254" s="111"/>
    </row>
    <row r="255" spans="1:5" ht="20" x14ac:dyDescent="0.25">
      <c r="A255" s="145">
        <v>18</v>
      </c>
      <c r="B255" s="112" t="s">
        <v>283</v>
      </c>
      <c r="C255" s="106" t="s">
        <v>293</v>
      </c>
      <c r="D255" s="110"/>
      <c r="E255" s="111"/>
    </row>
    <row r="256" spans="1:5" ht="20" x14ac:dyDescent="0.25">
      <c r="A256" s="145">
        <v>19</v>
      </c>
      <c r="B256" s="112" t="s">
        <v>284</v>
      </c>
      <c r="C256" s="106" t="s">
        <v>293</v>
      </c>
      <c r="D256" s="110"/>
      <c r="E256" s="111"/>
    </row>
    <row r="257" spans="1:5" ht="20.5" thickBot="1" x14ac:dyDescent="0.3">
      <c r="A257" s="146">
        <v>20</v>
      </c>
      <c r="B257" s="115" t="s">
        <v>285</v>
      </c>
      <c r="C257" s="108" t="s">
        <v>294</v>
      </c>
      <c r="D257" s="116"/>
      <c r="E257" s="117"/>
    </row>
    <row r="258" spans="1:5" ht="16.5" customHeight="1" thickTop="1" x14ac:dyDescent="0.25">
      <c r="A258" s="141"/>
      <c r="B258" s="333" t="s">
        <v>296</v>
      </c>
      <c r="C258" s="147" t="s">
        <v>297</v>
      </c>
      <c r="D258" s="151"/>
      <c r="E258" s="149" t="s">
        <v>299</v>
      </c>
    </row>
    <row r="259" spans="1:5" ht="16" customHeight="1" thickBot="1" x14ac:dyDescent="0.3">
      <c r="A259" s="25"/>
      <c r="B259" s="334"/>
      <c r="C259" s="148" t="s">
        <v>298</v>
      </c>
      <c r="D259" s="152"/>
      <c r="E259" s="150" t="s">
        <v>299</v>
      </c>
    </row>
    <row r="260" spans="1:5" ht="12" thickTop="1" x14ac:dyDescent="0.25"/>
  </sheetData>
  <sheetProtection algorithmName="SHA-512" hashValue="k8edCUYV4uELrp0WD+gtHrka/zdbUI9CULUXcMNEtUf51hUjK84VNHYDgsky/EuD6ip617SkLW4fAkgKPg4cdQ==" saltValue="/wBcvhQBTULIvhJtBeiGfQ==" spinCount="100000" sheet="1" objects="1" scenarios="1"/>
  <mergeCells count="54">
    <mergeCell ref="A11:A12"/>
    <mergeCell ref="B11:B12"/>
    <mergeCell ref="C11:E11"/>
    <mergeCell ref="C12:E12"/>
    <mergeCell ref="A1:E1"/>
    <mergeCell ref="B2:E2"/>
    <mergeCell ref="B3:E3"/>
    <mergeCell ref="B4:D4"/>
    <mergeCell ref="B5:D5"/>
    <mergeCell ref="B6:E6"/>
    <mergeCell ref="B7:E7"/>
    <mergeCell ref="B28:C28"/>
    <mergeCell ref="D28:E28"/>
    <mergeCell ref="C8:E8"/>
    <mergeCell ref="C9:E9"/>
    <mergeCell ref="C10:E10"/>
    <mergeCell ref="B17:E17"/>
    <mergeCell ref="B27:E27"/>
    <mergeCell ref="A13:A14"/>
    <mergeCell ref="B13:B14"/>
    <mergeCell ref="C15:E15"/>
    <mergeCell ref="B16:E16"/>
    <mergeCell ref="B26:E26"/>
    <mergeCell ref="C49:E49"/>
    <mergeCell ref="B29:C29"/>
    <mergeCell ref="D29:E29"/>
    <mergeCell ref="B30:C30"/>
    <mergeCell ref="D30:E30"/>
    <mergeCell ref="B31:C31"/>
    <mergeCell ref="D31:E31"/>
    <mergeCell ref="B37:E37"/>
    <mergeCell ref="B47:E47"/>
    <mergeCell ref="B32:C32"/>
    <mergeCell ref="D32:E32"/>
    <mergeCell ref="B36:E36"/>
    <mergeCell ref="B46:E46"/>
    <mergeCell ref="C48:E48"/>
    <mergeCell ref="B228:E228"/>
    <mergeCell ref="B78:E78"/>
    <mergeCell ref="B79:E79"/>
    <mergeCell ref="B80:B81"/>
    <mergeCell ref="B111:B112"/>
    <mergeCell ref="B131:E131"/>
    <mergeCell ref="B132:B133"/>
    <mergeCell ref="B152:E152"/>
    <mergeCell ref="B167:B168"/>
    <mergeCell ref="B184:E184"/>
    <mergeCell ref="B185:E185"/>
    <mergeCell ref="B186:E227"/>
    <mergeCell ref="B229:E229"/>
    <mergeCell ref="B230:E234"/>
    <mergeCell ref="B235:E235"/>
    <mergeCell ref="B236:E236"/>
    <mergeCell ref="B258:B259"/>
  </mergeCells>
  <pageMargins left="0.7" right="0.7" top="0.78125" bottom="0.75" header="0.3" footer="0.3"/>
  <pageSetup paperSize="9" orientation="portrait" r:id="rId1"/>
  <headerFooter>
    <oddHeader>&amp;L&amp;"Verdana,Normalny"&amp;8Formularz P10/F271
Wydanie 1&amp;C&amp;"Verdana,Normalny"&amp;8Załącznik nr 1
do Regulaminu Funduszu Pożyczkowego
(P10/Z54 wyd.2)&amp;R&amp;G</oddHeader>
  </headerFooter>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9217" r:id="rId5" name="Check Box 1">
              <controlPr defaultSize="0" autoFill="0" autoLine="0" autoPict="0">
                <anchor moveWithCells="1">
                  <from>
                    <xdr:col>1</xdr:col>
                    <xdr:colOff>222250</xdr:colOff>
                    <xdr:row>11</xdr:row>
                    <xdr:rowOff>298450</xdr:rowOff>
                  </from>
                  <to>
                    <xdr:col>1</xdr:col>
                    <xdr:colOff>755650</xdr:colOff>
                    <xdr:row>11</xdr:row>
                    <xdr:rowOff>590550</xdr:rowOff>
                  </to>
                </anchor>
              </controlPr>
            </control>
          </mc:Choice>
        </mc:AlternateContent>
        <mc:AlternateContent xmlns:mc="http://schemas.openxmlformats.org/markup-compatibility/2006">
          <mc:Choice Requires="x14">
            <control shapeId="9218" r:id="rId6" name="Check Box 2">
              <controlPr defaultSize="0" autoFill="0" autoLine="0" autoPict="0">
                <anchor moveWithCells="1">
                  <from>
                    <xdr:col>1</xdr:col>
                    <xdr:colOff>831850</xdr:colOff>
                    <xdr:row>11</xdr:row>
                    <xdr:rowOff>317500</xdr:rowOff>
                  </from>
                  <to>
                    <xdr:col>1</xdr:col>
                    <xdr:colOff>1346200</xdr:colOff>
                    <xdr:row>11</xdr:row>
                    <xdr:rowOff>577850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 id="{2E00477E-5B9D-4006-A3AA-046CEEF1491A}">
            <xm:f>Arkusz5!$A$18=TRUE</xm:f>
            <x14:dxf>
              <fill>
                <patternFill>
                  <bgColor theme="0" tint="-0.14996795556505021"/>
                </patternFill>
              </fill>
            </x14:dxf>
          </x14:cfRule>
          <xm:sqref>C12:E12</xm:sqref>
        </x14:conditionalFormatting>
      </x14:conditionalFormatting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104C2B-5C5E-4027-90AF-9231E4921E8C}">
  <dimension ref="A1:D18"/>
  <sheetViews>
    <sheetView view="pageLayout" zoomScaleNormal="100" workbookViewId="0">
      <selection sqref="A1:D1"/>
    </sheetView>
  </sheetViews>
  <sheetFormatPr defaultColWidth="8.7265625" defaultRowHeight="11.5" x14ac:dyDescent="0.25"/>
  <cols>
    <col min="1" max="1" width="3.54296875" style="8" customWidth="1"/>
    <col min="2" max="2" width="48" style="8" customWidth="1"/>
    <col min="3" max="3" width="14" style="8" customWidth="1"/>
    <col min="4" max="4" width="19.6328125" style="8" customWidth="1"/>
    <col min="5" max="5" width="15.26953125" style="8" customWidth="1"/>
    <col min="6" max="16384" width="8.7265625" style="8"/>
  </cols>
  <sheetData>
    <row r="1" spans="1:4" ht="26.25" customHeight="1" thickBot="1" x14ac:dyDescent="0.3">
      <c r="A1" s="388" t="s">
        <v>310</v>
      </c>
      <c r="B1" s="219"/>
      <c r="C1" s="219"/>
      <c r="D1" s="219"/>
    </row>
    <row r="2" spans="1:4" ht="12" thickTop="1" x14ac:dyDescent="0.25">
      <c r="A2" s="132">
        <v>11</v>
      </c>
      <c r="B2" s="222" t="s">
        <v>311</v>
      </c>
      <c r="C2" s="222"/>
      <c r="D2" s="353"/>
    </row>
    <row r="3" spans="1:4" ht="34.5" x14ac:dyDescent="0.25">
      <c r="A3" s="61" t="s">
        <v>286</v>
      </c>
      <c r="B3" s="62" t="s">
        <v>314</v>
      </c>
      <c r="C3" s="62" t="s">
        <v>315</v>
      </c>
      <c r="D3" s="63" t="s">
        <v>332</v>
      </c>
    </row>
    <row r="4" spans="1:4" ht="19.75" customHeight="1" x14ac:dyDescent="0.25">
      <c r="A4" s="64">
        <v>1</v>
      </c>
      <c r="B4" s="160" t="s">
        <v>318</v>
      </c>
      <c r="C4" s="161"/>
      <c r="D4" s="69"/>
    </row>
    <row r="5" spans="1:4" ht="19.75" customHeight="1" x14ac:dyDescent="0.25">
      <c r="A5" s="64">
        <v>2</v>
      </c>
      <c r="B5" s="160" t="s">
        <v>319</v>
      </c>
      <c r="C5" s="161"/>
      <c r="D5" s="69"/>
    </row>
    <row r="6" spans="1:4" ht="19.75" customHeight="1" x14ac:dyDescent="0.25">
      <c r="A6" s="64">
        <v>3</v>
      </c>
      <c r="B6" s="160" t="s">
        <v>320</v>
      </c>
      <c r="C6" s="161"/>
      <c r="D6" s="158"/>
    </row>
    <row r="7" spans="1:4" ht="19.75" customHeight="1" x14ac:dyDescent="0.25">
      <c r="A7" s="64">
        <v>4</v>
      </c>
      <c r="B7" s="160" t="s">
        <v>321</v>
      </c>
      <c r="C7" s="161"/>
      <c r="D7" s="158"/>
    </row>
    <row r="8" spans="1:4" ht="34.5" x14ac:dyDescent="0.25">
      <c r="A8" s="64">
        <v>5</v>
      </c>
      <c r="B8" s="160" t="s">
        <v>322</v>
      </c>
      <c r="C8" s="161"/>
      <c r="D8" s="158"/>
    </row>
    <row r="9" spans="1:4" ht="19.75" customHeight="1" x14ac:dyDescent="0.25">
      <c r="A9" s="64">
        <v>6</v>
      </c>
      <c r="B9" s="160" t="s">
        <v>323</v>
      </c>
      <c r="C9" s="161"/>
      <c r="D9" s="158"/>
    </row>
    <row r="10" spans="1:4" ht="23" x14ac:dyDescent="0.25">
      <c r="A10" s="64">
        <v>7</v>
      </c>
      <c r="B10" s="160" t="s">
        <v>324</v>
      </c>
      <c r="C10" s="161"/>
      <c r="D10" s="158"/>
    </row>
    <row r="11" spans="1:4" ht="34.5" x14ac:dyDescent="0.25">
      <c r="A11" s="64">
        <v>8</v>
      </c>
      <c r="B11" s="160" t="s">
        <v>325</v>
      </c>
      <c r="C11" s="161"/>
      <c r="D11" s="158"/>
    </row>
    <row r="12" spans="1:4" ht="19.75" customHeight="1" x14ac:dyDescent="0.25">
      <c r="A12" s="64">
        <v>9</v>
      </c>
      <c r="B12" s="160" t="s">
        <v>326</v>
      </c>
      <c r="C12" s="161"/>
      <c r="D12" s="158"/>
    </row>
    <row r="13" spans="1:4" ht="19.75" customHeight="1" x14ac:dyDescent="0.25">
      <c r="A13" s="64">
        <v>10</v>
      </c>
      <c r="B13" s="23" t="s">
        <v>327</v>
      </c>
      <c r="C13" s="161"/>
      <c r="D13" s="69"/>
    </row>
    <row r="14" spans="1:4" ht="19.75" customHeight="1" x14ac:dyDescent="0.25">
      <c r="A14" s="135" t="s">
        <v>328</v>
      </c>
      <c r="B14" s="76"/>
      <c r="C14" s="161"/>
      <c r="D14" s="158"/>
    </row>
    <row r="15" spans="1:4" ht="19.75" customHeight="1" x14ac:dyDescent="0.25">
      <c r="A15" s="135" t="s">
        <v>329</v>
      </c>
      <c r="B15" s="76"/>
      <c r="C15" s="161"/>
      <c r="D15" s="158"/>
    </row>
    <row r="16" spans="1:4" ht="19.75" customHeight="1" x14ac:dyDescent="0.25">
      <c r="A16" s="135" t="s">
        <v>330</v>
      </c>
      <c r="B16" s="76"/>
      <c r="C16" s="161"/>
      <c r="D16" s="158"/>
    </row>
    <row r="17" spans="1:4" ht="19.75" customHeight="1" thickBot="1" x14ac:dyDescent="0.3">
      <c r="A17" s="137" t="s">
        <v>331</v>
      </c>
      <c r="B17" s="75"/>
      <c r="C17" s="162"/>
      <c r="D17" s="159"/>
    </row>
    <row r="18" spans="1:4" ht="12" thickTop="1" x14ac:dyDescent="0.25">
      <c r="A18" s="157"/>
    </row>
  </sheetData>
  <sheetProtection algorithmName="SHA-512" hashValue="VGMjpUyJ4kcYD/PlbrQFef39ntajsGb/ZukK0pY2EiM3hKG3J8mL1yM5xGbRIZn+j7itQSvNrp/SHl1FlPQdJQ==" saltValue="X1o6Yw0NDaBEMoo6m6bbqA==" spinCount="100000" sheet="1" objects="1" scenarios="1"/>
  <mergeCells count="2">
    <mergeCell ref="B2:D2"/>
    <mergeCell ref="A1:D1"/>
  </mergeCells>
  <phoneticPr fontId="11" type="noConversion"/>
  <pageMargins left="0.7" right="0.7" top="0.78125" bottom="0.75" header="0.3" footer="0.3"/>
  <pageSetup paperSize="9" orientation="portrait" r:id="rId1"/>
  <headerFooter>
    <oddHeader>&amp;L&amp;"Verdana,Normalny"&amp;8Formularz P10/F271
Wydanie 1&amp;C&amp;"Verdana,Normalny"&amp;8Załącznik nr 1
do Regulaminu Funduszu Pożyczkowego
(P10/Z54 wyd.2)&amp;R&amp;G</oddHeader>
  </headerFooter>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13315" r:id="rId5" name="Check Box 3">
              <controlPr defaultSize="0" autoFill="0" autoLine="0" autoPict="0">
                <anchor moveWithCells="1">
                  <from>
                    <xdr:col>2</xdr:col>
                    <xdr:colOff>368300</xdr:colOff>
                    <xdr:row>2</xdr:row>
                    <xdr:rowOff>412750</xdr:rowOff>
                  </from>
                  <to>
                    <xdr:col>2</xdr:col>
                    <xdr:colOff>660400</xdr:colOff>
                    <xdr:row>3</xdr:row>
                    <xdr:rowOff>196850</xdr:rowOff>
                  </to>
                </anchor>
              </controlPr>
            </control>
          </mc:Choice>
        </mc:AlternateContent>
        <mc:AlternateContent xmlns:mc="http://schemas.openxmlformats.org/markup-compatibility/2006">
          <mc:Choice Requires="x14">
            <control shapeId="13316" r:id="rId6" name="Check Box 4">
              <controlPr defaultSize="0" autoFill="0" autoLine="0" autoPict="0">
                <anchor moveWithCells="1">
                  <from>
                    <xdr:col>2</xdr:col>
                    <xdr:colOff>374650</xdr:colOff>
                    <xdr:row>4</xdr:row>
                    <xdr:rowOff>6350</xdr:rowOff>
                  </from>
                  <to>
                    <xdr:col>2</xdr:col>
                    <xdr:colOff>660400</xdr:colOff>
                    <xdr:row>4</xdr:row>
                    <xdr:rowOff>234950</xdr:rowOff>
                  </to>
                </anchor>
              </controlPr>
            </control>
          </mc:Choice>
        </mc:AlternateContent>
        <mc:AlternateContent xmlns:mc="http://schemas.openxmlformats.org/markup-compatibility/2006">
          <mc:Choice Requires="x14">
            <control shapeId="13317" r:id="rId7" name="Check Box 5">
              <controlPr defaultSize="0" autoFill="0" autoLine="0" autoPict="0">
                <anchor moveWithCells="1">
                  <from>
                    <xdr:col>2</xdr:col>
                    <xdr:colOff>368300</xdr:colOff>
                    <xdr:row>5</xdr:row>
                    <xdr:rowOff>0</xdr:rowOff>
                  </from>
                  <to>
                    <xdr:col>2</xdr:col>
                    <xdr:colOff>654050</xdr:colOff>
                    <xdr:row>5</xdr:row>
                    <xdr:rowOff>222250</xdr:rowOff>
                  </to>
                </anchor>
              </controlPr>
            </control>
          </mc:Choice>
        </mc:AlternateContent>
        <mc:AlternateContent xmlns:mc="http://schemas.openxmlformats.org/markup-compatibility/2006">
          <mc:Choice Requires="x14">
            <control shapeId="13318" r:id="rId8" name="Check Box 6">
              <controlPr defaultSize="0" autoFill="0" autoLine="0" autoPict="0">
                <anchor moveWithCells="1">
                  <from>
                    <xdr:col>2</xdr:col>
                    <xdr:colOff>368300</xdr:colOff>
                    <xdr:row>6</xdr:row>
                    <xdr:rowOff>25400</xdr:rowOff>
                  </from>
                  <to>
                    <xdr:col>2</xdr:col>
                    <xdr:colOff>654050</xdr:colOff>
                    <xdr:row>6</xdr:row>
                    <xdr:rowOff>241300</xdr:rowOff>
                  </to>
                </anchor>
              </controlPr>
            </control>
          </mc:Choice>
        </mc:AlternateContent>
        <mc:AlternateContent xmlns:mc="http://schemas.openxmlformats.org/markup-compatibility/2006">
          <mc:Choice Requires="x14">
            <control shapeId="13319" r:id="rId9" name="Check Box 7">
              <controlPr defaultSize="0" autoFill="0" autoLine="0" autoPict="0">
                <anchor moveWithCells="1">
                  <from>
                    <xdr:col>2</xdr:col>
                    <xdr:colOff>374650</xdr:colOff>
                    <xdr:row>7</xdr:row>
                    <xdr:rowOff>101600</xdr:rowOff>
                  </from>
                  <to>
                    <xdr:col>2</xdr:col>
                    <xdr:colOff>660400</xdr:colOff>
                    <xdr:row>7</xdr:row>
                    <xdr:rowOff>317500</xdr:rowOff>
                  </to>
                </anchor>
              </controlPr>
            </control>
          </mc:Choice>
        </mc:AlternateContent>
        <mc:AlternateContent xmlns:mc="http://schemas.openxmlformats.org/markup-compatibility/2006">
          <mc:Choice Requires="x14">
            <control shapeId="13320" r:id="rId10" name="Check Box 8">
              <controlPr defaultSize="0" autoFill="0" autoLine="0" autoPict="0">
                <anchor moveWithCells="1">
                  <from>
                    <xdr:col>2</xdr:col>
                    <xdr:colOff>387350</xdr:colOff>
                    <xdr:row>7</xdr:row>
                    <xdr:rowOff>425450</xdr:rowOff>
                  </from>
                  <to>
                    <xdr:col>2</xdr:col>
                    <xdr:colOff>673100</xdr:colOff>
                    <xdr:row>8</xdr:row>
                    <xdr:rowOff>184150</xdr:rowOff>
                  </to>
                </anchor>
              </controlPr>
            </control>
          </mc:Choice>
        </mc:AlternateContent>
        <mc:AlternateContent xmlns:mc="http://schemas.openxmlformats.org/markup-compatibility/2006">
          <mc:Choice Requires="x14">
            <control shapeId="13321" r:id="rId11" name="Check Box 9">
              <controlPr defaultSize="0" autoFill="0" autoLine="0" autoPict="0">
                <anchor moveWithCells="1">
                  <from>
                    <xdr:col>2</xdr:col>
                    <xdr:colOff>393700</xdr:colOff>
                    <xdr:row>9</xdr:row>
                    <xdr:rowOff>44450</xdr:rowOff>
                  </from>
                  <to>
                    <xdr:col>2</xdr:col>
                    <xdr:colOff>679450</xdr:colOff>
                    <xdr:row>9</xdr:row>
                    <xdr:rowOff>247650</xdr:rowOff>
                  </to>
                </anchor>
              </controlPr>
            </control>
          </mc:Choice>
        </mc:AlternateContent>
        <mc:AlternateContent xmlns:mc="http://schemas.openxmlformats.org/markup-compatibility/2006">
          <mc:Choice Requires="x14">
            <control shapeId="13322" r:id="rId12" name="Check Box 10">
              <controlPr defaultSize="0" autoFill="0" autoLine="0" autoPict="0">
                <anchor moveWithCells="1">
                  <from>
                    <xdr:col>2</xdr:col>
                    <xdr:colOff>400050</xdr:colOff>
                    <xdr:row>10</xdr:row>
                    <xdr:rowOff>120650</xdr:rowOff>
                  </from>
                  <to>
                    <xdr:col>2</xdr:col>
                    <xdr:colOff>685800</xdr:colOff>
                    <xdr:row>10</xdr:row>
                    <xdr:rowOff>317500</xdr:rowOff>
                  </to>
                </anchor>
              </controlPr>
            </control>
          </mc:Choice>
        </mc:AlternateContent>
        <mc:AlternateContent xmlns:mc="http://schemas.openxmlformats.org/markup-compatibility/2006">
          <mc:Choice Requires="x14">
            <control shapeId="13323" r:id="rId13" name="Check Box 11">
              <controlPr defaultSize="0" autoFill="0" autoLine="0" autoPict="0">
                <anchor moveWithCells="1">
                  <from>
                    <xdr:col>2</xdr:col>
                    <xdr:colOff>393700</xdr:colOff>
                    <xdr:row>11</xdr:row>
                    <xdr:rowOff>12700</xdr:rowOff>
                  </from>
                  <to>
                    <xdr:col>2</xdr:col>
                    <xdr:colOff>679450</xdr:colOff>
                    <xdr:row>11</xdr:row>
                    <xdr:rowOff>209550</xdr:rowOff>
                  </to>
                </anchor>
              </controlPr>
            </control>
          </mc:Choice>
        </mc:AlternateContent>
        <mc:AlternateContent xmlns:mc="http://schemas.openxmlformats.org/markup-compatibility/2006">
          <mc:Choice Requires="x14">
            <control shapeId="13324" r:id="rId14" name="Check Box 12">
              <controlPr defaultSize="0" autoFill="0" autoLine="0" autoPict="0">
                <anchor moveWithCells="1">
                  <from>
                    <xdr:col>2</xdr:col>
                    <xdr:colOff>393700</xdr:colOff>
                    <xdr:row>12</xdr:row>
                    <xdr:rowOff>19050</xdr:rowOff>
                  </from>
                  <to>
                    <xdr:col>2</xdr:col>
                    <xdr:colOff>679450</xdr:colOff>
                    <xdr:row>12</xdr:row>
                    <xdr:rowOff>209550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2" id="{7C6BB924-C1C0-47C7-A4C3-B82A134AD1FE}">
            <xm:f>Arkusz5!$A$26=TRUE</xm:f>
            <x14:dxf>
              <fill>
                <patternFill patternType="none">
                  <bgColor auto="1"/>
                </patternFill>
              </fill>
            </x14:dxf>
          </x14:cfRule>
          <xm:sqref>B14:B17</xm:sqref>
        </x14:conditionalFormatting>
        <x14:conditionalFormatting xmlns:xm="http://schemas.microsoft.com/office/excel/2006/main">
          <x14:cfRule type="expression" priority="9" id="{90D186E3-9EBB-423E-B080-5768F2E731D7}">
            <xm:f>Arkusz5!$A$19=TRUE</xm:f>
            <x14:dxf>
              <font>
                <color theme="1"/>
              </font>
              <fill>
                <patternFill patternType="none">
                  <bgColor auto="1"/>
                </patternFill>
              </fill>
            </x14:dxf>
          </x14:cfRule>
          <xm:sqref>D6</xm:sqref>
        </x14:conditionalFormatting>
        <x14:conditionalFormatting xmlns:xm="http://schemas.microsoft.com/office/excel/2006/main">
          <x14:cfRule type="expression" priority="8" id="{914D45AA-24C6-4CFC-A4CC-252CEA317975}">
            <xm:f>Arkusz5!$A$20=TRUE</xm:f>
            <x14:dxf>
              <fill>
                <patternFill patternType="none">
                  <bgColor auto="1"/>
                </patternFill>
              </fill>
            </x14:dxf>
          </x14:cfRule>
          <xm:sqref>D7</xm:sqref>
        </x14:conditionalFormatting>
        <x14:conditionalFormatting xmlns:xm="http://schemas.microsoft.com/office/excel/2006/main">
          <x14:cfRule type="expression" priority="7" id="{FC4CBF63-C1B6-4DBD-A50A-E7B6B36B349F}">
            <xm:f>Arkusz5!$A$21=TRUE</xm:f>
            <x14:dxf>
              <fill>
                <patternFill patternType="none">
                  <bgColor auto="1"/>
                </patternFill>
              </fill>
            </x14:dxf>
          </x14:cfRule>
          <xm:sqref>D8</xm:sqref>
        </x14:conditionalFormatting>
        <x14:conditionalFormatting xmlns:xm="http://schemas.microsoft.com/office/excel/2006/main">
          <x14:cfRule type="expression" priority="6" id="{34419424-6D4F-4D15-BC5F-B2660117A90A}">
            <xm:f>Arkusz5!$A$22=TRUE</xm:f>
            <x14:dxf>
              <fill>
                <patternFill patternType="none">
                  <bgColor auto="1"/>
                </patternFill>
              </fill>
            </x14:dxf>
          </x14:cfRule>
          <xm:sqref>D9</xm:sqref>
        </x14:conditionalFormatting>
        <x14:conditionalFormatting xmlns:xm="http://schemas.microsoft.com/office/excel/2006/main">
          <x14:cfRule type="expression" priority="5" id="{E0C536A4-AAF3-43DA-A966-DAB5710203AD}">
            <xm:f>Arkusz5!$A$23=TRUE</xm:f>
            <x14:dxf>
              <fill>
                <patternFill patternType="none">
                  <bgColor auto="1"/>
                </patternFill>
              </fill>
            </x14:dxf>
          </x14:cfRule>
          <xm:sqref>D10</xm:sqref>
        </x14:conditionalFormatting>
        <x14:conditionalFormatting xmlns:xm="http://schemas.microsoft.com/office/excel/2006/main">
          <x14:cfRule type="expression" priority="4" id="{8CCCF0AF-B2CB-4FCD-920C-6664C0AA903A}">
            <xm:f>Arkusz5!$A$24=TRUE</xm:f>
            <x14:dxf>
              <fill>
                <patternFill patternType="none">
                  <bgColor auto="1"/>
                </patternFill>
              </fill>
            </x14:dxf>
          </x14:cfRule>
          <xm:sqref>D11</xm:sqref>
        </x14:conditionalFormatting>
        <x14:conditionalFormatting xmlns:xm="http://schemas.microsoft.com/office/excel/2006/main">
          <x14:cfRule type="expression" priority="3" id="{86207ED0-5731-4C6A-9853-07E0AF59608A}">
            <xm:f>Arkusz5!$A$25=TRUE</xm:f>
            <x14:dxf>
              <fill>
                <patternFill patternType="none">
                  <bgColor auto="1"/>
                </patternFill>
              </fill>
            </x14:dxf>
          </x14:cfRule>
          <xm:sqref>D12</xm:sqref>
        </x14:conditionalFormatting>
        <x14:conditionalFormatting xmlns:xm="http://schemas.microsoft.com/office/excel/2006/main">
          <x14:cfRule type="expression" priority="1" id="{FB62DE68-DB0D-4A50-BE17-8B9B8583A757}">
            <xm:f>Arkusz5!$A$26=TRUE</xm:f>
            <x14:dxf>
              <fill>
                <patternFill patternType="none">
                  <bgColor auto="1"/>
                </patternFill>
              </fill>
            </x14:dxf>
          </x14:cfRule>
          <xm:sqref>D14:D17</xm:sqref>
        </x14:conditionalFormatting>
      </x14:conditionalFormatting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BC2EE-1137-47FC-9494-EFBAE8F76592}">
  <dimension ref="A1:G58"/>
  <sheetViews>
    <sheetView view="pageLayout" zoomScaleNormal="100" workbookViewId="0">
      <selection sqref="A1:G1"/>
    </sheetView>
  </sheetViews>
  <sheetFormatPr defaultColWidth="8.7265625" defaultRowHeight="11.5" x14ac:dyDescent="0.25"/>
  <cols>
    <col min="1" max="1" width="3.54296875" style="8" customWidth="1"/>
    <col min="2" max="3" width="20" style="8" customWidth="1"/>
    <col min="4" max="4" width="7.6328125" style="8" customWidth="1"/>
    <col min="5" max="6" width="12.54296875" style="8" customWidth="1"/>
    <col min="7" max="7" width="10.81640625" style="8" customWidth="1"/>
    <col min="8" max="16384" width="8.7265625" style="8"/>
  </cols>
  <sheetData>
    <row r="1" spans="1:7" ht="26.25" customHeight="1" x14ac:dyDescent="0.25">
      <c r="A1" s="388" t="s">
        <v>333</v>
      </c>
      <c r="B1" s="388"/>
      <c r="C1" s="388"/>
      <c r="D1" s="388"/>
      <c r="E1" s="388"/>
      <c r="F1" s="388"/>
      <c r="G1" s="388"/>
    </row>
    <row r="2" spans="1:7" ht="18" customHeight="1" x14ac:dyDescent="0.25">
      <c r="A2" s="423" t="s">
        <v>334</v>
      </c>
      <c r="B2" s="423"/>
      <c r="C2" s="423"/>
      <c r="D2" s="423"/>
      <c r="E2" s="423"/>
      <c r="F2" s="423"/>
      <c r="G2" s="423"/>
    </row>
    <row r="3" spans="1:7" ht="61.5" customHeight="1" x14ac:dyDescent="0.25">
      <c r="A3" s="344" t="s">
        <v>335</v>
      </c>
      <c r="B3" s="344"/>
      <c r="C3" s="344"/>
      <c r="D3" s="344"/>
      <c r="E3" s="344"/>
      <c r="F3" s="344"/>
      <c r="G3" s="344"/>
    </row>
    <row r="4" spans="1:7" ht="34.5" customHeight="1" thickBot="1" x14ac:dyDescent="0.3">
      <c r="A4" s="424" t="s">
        <v>336</v>
      </c>
      <c r="B4" s="424"/>
      <c r="C4" s="424"/>
      <c r="D4" s="424"/>
      <c r="E4" s="424"/>
      <c r="F4" s="424"/>
      <c r="G4" s="424"/>
    </row>
    <row r="5" spans="1:7" ht="12" thickTop="1" x14ac:dyDescent="0.25">
      <c r="A5" s="132" t="s">
        <v>337</v>
      </c>
      <c r="B5" s="222" t="s">
        <v>338</v>
      </c>
      <c r="C5" s="222"/>
      <c r="D5" s="222"/>
      <c r="E5" s="222"/>
      <c r="F5" s="222"/>
      <c r="G5" s="353"/>
    </row>
    <row r="6" spans="1:7" x14ac:dyDescent="0.25">
      <c r="A6" s="64" t="s">
        <v>339</v>
      </c>
      <c r="B6" s="221" t="s">
        <v>340</v>
      </c>
      <c r="C6" s="221"/>
      <c r="D6" s="221"/>
      <c r="E6" s="221"/>
      <c r="F6" s="221"/>
      <c r="G6" s="422"/>
    </row>
    <row r="7" spans="1:7" ht="25" customHeight="1" x14ac:dyDescent="0.25">
      <c r="A7" s="61" t="s">
        <v>286</v>
      </c>
      <c r="B7" s="326" t="s">
        <v>341</v>
      </c>
      <c r="C7" s="326"/>
      <c r="D7" s="326" t="s">
        <v>342</v>
      </c>
      <c r="E7" s="326"/>
      <c r="F7" s="326" t="s">
        <v>343</v>
      </c>
      <c r="G7" s="327"/>
    </row>
    <row r="8" spans="1:7" ht="85.5" customHeight="1" x14ac:dyDescent="0.25">
      <c r="A8" s="64" t="s">
        <v>344</v>
      </c>
      <c r="B8" s="217" t="s">
        <v>346</v>
      </c>
      <c r="C8" s="217"/>
      <c r="D8" s="419"/>
      <c r="E8" s="419"/>
      <c r="F8" s="420"/>
      <c r="G8" s="421"/>
    </row>
    <row r="9" spans="1:7" ht="85" customHeight="1" x14ac:dyDescent="0.25">
      <c r="A9" s="64" t="s">
        <v>345</v>
      </c>
      <c r="B9" s="217" t="s">
        <v>347</v>
      </c>
      <c r="C9" s="217"/>
      <c r="D9" s="419"/>
      <c r="E9" s="419"/>
      <c r="F9" s="420"/>
      <c r="G9" s="421"/>
    </row>
    <row r="10" spans="1:7" ht="85" customHeight="1" x14ac:dyDescent="0.25">
      <c r="A10" s="64">
        <v>2</v>
      </c>
      <c r="B10" s="217" t="s">
        <v>348</v>
      </c>
      <c r="C10" s="217"/>
      <c r="D10" s="419"/>
      <c r="E10" s="419"/>
      <c r="F10" s="420"/>
      <c r="G10" s="421"/>
    </row>
    <row r="11" spans="1:7" ht="85" customHeight="1" x14ac:dyDescent="0.25">
      <c r="A11" s="64">
        <v>3</v>
      </c>
      <c r="B11" s="217" t="s">
        <v>349</v>
      </c>
      <c r="C11" s="217"/>
      <c r="D11" s="419"/>
      <c r="E11" s="419"/>
      <c r="F11" s="420"/>
      <c r="G11" s="421"/>
    </row>
    <row r="12" spans="1:7" ht="85" customHeight="1" x14ac:dyDescent="0.25">
      <c r="A12" s="64">
        <v>4</v>
      </c>
      <c r="B12" s="217" t="s">
        <v>350</v>
      </c>
      <c r="C12" s="217"/>
      <c r="D12" s="419"/>
      <c r="E12" s="419"/>
      <c r="F12" s="420"/>
      <c r="G12" s="421"/>
    </row>
    <row r="13" spans="1:7" ht="85" customHeight="1" x14ac:dyDescent="0.25">
      <c r="A13" s="64">
        <v>5</v>
      </c>
      <c r="B13" s="217" t="s">
        <v>351</v>
      </c>
      <c r="C13" s="217"/>
      <c r="D13" s="419"/>
      <c r="E13" s="419"/>
      <c r="F13" s="420"/>
      <c r="G13" s="421"/>
    </row>
    <row r="14" spans="1:7" ht="85" customHeight="1" x14ac:dyDescent="0.25">
      <c r="A14" s="64">
        <v>6</v>
      </c>
      <c r="B14" s="217" t="s">
        <v>352</v>
      </c>
      <c r="C14" s="217"/>
      <c r="D14" s="419"/>
      <c r="E14" s="419"/>
      <c r="F14" s="420"/>
      <c r="G14" s="421"/>
    </row>
    <row r="15" spans="1:7" ht="85" customHeight="1" x14ac:dyDescent="0.25">
      <c r="A15" s="64">
        <v>7</v>
      </c>
      <c r="B15" s="217" t="s">
        <v>353</v>
      </c>
      <c r="C15" s="217"/>
      <c r="D15" s="419"/>
      <c r="E15" s="419"/>
      <c r="F15" s="420"/>
      <c r="G15" s="421"/>
    </row>
    <row r="16" spans="1:7" ht="46" customHeight="1" x14ac:dyDescent="0.25">
      <c r="A16" s="398" t="s">
        <v>354</v>
      </c>
      <c r="B16" s="399"/>
      <c r="C16" s="399"/>
      <c r="D16" s="399"/>
      <c r="E16" s="399"/>
      <c r="F16" s="399"/>
      <c r="G16" s="400"/>
    </row>
    <row r="17" spans="1:7" ht="44" customHeight="1" thickBot="1" x14ac:dyDescent="0.3">
      <c r="A17" s="406" t="s">
        <v>355</v>
      </c>
      <c r="B17" s="390"/>
      <c r="C17" s="390"/>
      <c r="D17" s="390"/>
      <c r="E17" s="390"/>
      <c r="F17" s="390"/>
      <c r="G17" s="391"/>
    </row>
    <row r="18" spans="1:7" ht="12" thickTop="1" x14ac:dyDescent="0.25">
      <c r="A18" s="64" t="s">
        <v>356</v>
      </c>
      <c r="B18" s="221" t="s">
        <v>357</v>
      </c>
      <c r="C18" s="221"/>
      <c r="D18" s="221"/>
      <c r="E18" s="221"/>
      <c r="F18" s="221"/>
      <c r="G18" s="422"/>
    </row>
    <row r="19" spans="1:7" ht="29" customHeight="1" x14ac:dyDescent="0.25">
      <c r="A19" s="61" t="s">
        <v>286</v>
      </c>
      <c r="B19" s="326" t="s">
        <v>341</v>
      </c>
      <c r="C19" s="326"/>
      <c r="D19" s="326" t="s">
        <v>342</v>
      </c>
      <c r="E19" s="326"/>
      <c r="F19" s="326" t="s">
        <v>343</v>
      </c>
      <c r="G19" s="327"/>
    </row>
    <row r="20" spans="1:7" ht="85" customHeight="1" x14ac:dyDescent="0.25">
      <c r="A20" s="64">
        <v>8</v>
      </c>
      <c r="B20" s="217" t="s">
        <v>358</v>
      </c>
      <c r="C20" s="217"/>
      <c r="D20" s="419"/>
      <c r="E20" s="419"/>
      <c r="F20" s="420"/>
      <c r="G20" s="421"/>
    </row>
    <row r="21" spans="1:7" ht="85" customHeight="1" x14ac:dyDescent="0.25">
      <c r="A21" s="64">
        <v>9</v>
      </c>
      <c r="B21" s="217" t="s">
        <v>359</v>
      </c>
      <c r="C21" s="217"/>
      <c r="D21" s="419"/>
      <c r="E21" s="419"/>
      <c r="F21" s="420"/>
      <c r="G21" s="421"/>
    </row>
    <row r="22" spans="1:7" ht="98" customHeight="1" thickBot="1" x14ac:dyDescent="0.3">
      <c r="A22" s="406" t="s">
        <v>360</v>
      </c>
      <c r="B22" s="390"/>
      <c r="C22" s="390"/>
      <c r="D22" s="390"/>
      <c r="E22" s="390"/>
      <c r="F22" s="390"/>
      <c r="G22" s="391"/>
    </row>
    <row r="23" spans="1:7" ht="12" thickTop="1" x14ac:dyDescent="0.25">
      <c r="A23" s="64" t="s">
        <v>361</v>
      </c>
      <c r="B23" s="221" t="s">
        <v>362</v>
      </c>
      <c r="C23" s="221"/>
      <c r="D23" s="221"/>
      <c r="E23" s="221"/>
      <c r="F23" s="221"/>
      <c r="G23" s="422"/>
    </row>
    <row r="24" spans="1:7" ht="32" customHeight="1" x14ac:dyDescent="0.25">
      <c r="A24" s="61" t="s">
        <v>286</v>
      </c>
      <c r="B24" s="326" t="s">
        <v>341</v>
      </c>
      <c r="C24" s="326"/>
      <c r="D24" s="326" t="s">
        <v>342</v>
      </c>
      <c r="E24" s="326"/>
      <c r="F24" s="326" t="s">
        <v>343</v>
      </c>
      <c r="G24" s="327"/>
    </row>
    <row r="25" spans="1:7" ht="85" customHeight="1" x14ac:dyDescent="0.25">
      <c r="A25" s="64">
        <v>10</v>
      </c>
      <c r="B25" s="217" t="s">
        <v>363</v>
      </c>
      <c r="C25" s="217"/>
      <c r="D25" s="419"/>
      <c r="E25" s="419"/>
      <c r="F25" s="420"/>
      <c r="G25" s="421"/>
    </row>
    <row r="26" spans="1:7" ht="25.5" customHeight="1" thickBot="1" x14ac:dyDescent="0.3">
      <c r="A26" s="406" t="s">
        <v>364</v>
      </c>
      <c r="B26" s="390"/>
      <c r="C26" s="390"/>
      <c r="D26" s="390"/>
      <c r="E26" s="390"/>
      <c r="F26" s="390"/>
      <c r="G26" s="391"/>
    </row>
    <row r="27" spans="1:7" ht="12" thickTop="1" x14ac:dyDescent="0.25">
      <c r="A27" s="407" t="s">
        <v>365</v>
      </c>
      <c r="B27" s="408"/>
      <c r="C27" s="408"/>
      <c r="D27" s="408"/>
      <c r="E27" s="408"/>
      <c r="F27" s="408"/>
      <c r="G27" s="409"/>
    </row>
    <row r="28" spans="1:7" ht="158" customHeight="1" thickBot="1" x14ac:dyDescent="0.3">
      <c r="A28" s="410" t="s">
        <v>366</v>
      </c>
      <c r="B28" s="411"/>
      <c r="C28" s="411"/>
      <c r="D28" s="411"/>
      <c r="E28" s="411"/>
      <c r="F28" s="411"/>
      <c r="G28" s="412"/>
    </row>
    <row r="29" spans="1:7" ht="12" thickTop="1" x14ac:dyDescent="0.25">
      <c r="A29" s="413" t="s">
        <v>367</v>
      </c>
      <c r="B29" s="414"/>
      <c r="C29" s="414"/>
      <c r="D29" s="414"/>
      <c r="E29" s="414"/>
      <c r="F29" s="414"/>
      <c r="G29" s="415"/>
    </row>
    <row r="30" spans="1:7" ht="64.5" customHeight="1" thickBot="1" x14ac:dyDescent="0.3">
      <c r="A30" s="416" t="s">
        <v>368</v>
      </c>
      <c r="B30" s="417"/>
      <c r="C30" s="417"/>
      <c r="D30" s="417"/>
      <c r="E30" s="417"/>
      <c r="F30" s="417"/>
      <c r="G30" s="418"/>
    </row>
    <row r="31" spans="1:7" ht="12" thickTop="1" x14ac:dyDescent="0.25">
      <c r="A31" s="132" t="s">
        <v>369</v>
      </c>
      <c r="B31" s="222" t="s">
        <v>370</v>
      </c>
      <c r="C31" s="222"/>
      <c r="D31" s="222"/>
      <c r="E31" s="222"/>
      <c r="F31" s="222"/>
      <c r="G31" s="353"/>
    </row>
    <row r="32" spans="1:7" ht="35.5" customHeight="1" x14ac:dyDescent="0.25">
      <c r="A32" s="398" t="s">
        <v>371</v>
      </c>
      <c r="B32" s="399"/>
      <c r="C32" s="399"/>
      <c r="D32" s="399"/>
      <c r="E32" s="399"/>
      <c r="F32" s="399"/>
      <c r="G32" s="400"/>
    </row>
    <row r="33" spans="1:7" ht="57.5" x14ac:dyDescent="0.25">
      <c r="A33" s="61" t="s">
        <v>286</v>
      </c>
      <c r="B33" s="62" t="s">
        <v>372</v>
      </c>
      <c r="C33" s="62" t="s">
        <v>373</v>
      </c>
      <c r="D33" s="62" t="s">
        <v>383</v>
      </c>
      <c r="E33" s="62" t="s">
        <v>374</v>
      </c>
      <c r="F33" s="62" t="s">
        <v>375</v>
      </c>
      <c r="G33" s="63" t="s">
        <v>376</v>
      </c>
    </row>
    <row r="34" spans="1:7" x14ac:dyDescent="0.25">
      <c r="A34" s="164">
        <v>1</v>
      </c>
      <c r="B34" s="165"/>
      <c r="C34" s="166"/>
      <c r="D34" s="167"/>
      <c r="E34" s="85"/>
      <c r="F34" s="85"/>
      <c r="G34" s="168"/>
    </row>
    <row r="35" spans="1:7" x14ac:dyDescent="0.25">
      <c r="A35" s="164">
        <v>2</v>
      </c>
      <c r="B35" s="165"/>
      <c r="C35" s="166"/>
      <c r="D35" s="167"/>
      <c r="E35" s="85"/>
      <c r="F35" s="85"/>
      <c r="G35" s="168"/>
    </row>
    <row r="36" spans="1:7" x14ac:dyDescent="0.25">
      <c r="A36" s="164">
        <v>3</v>
      </c>
      <c r="B36" s="165"/>
      <c r="C36" s="166"/>
      <c r="D36" s="167"/>
      <c r="E36" s="85"/>
      <c r="F36" s="85"/>
      <c r="G36" s="168"/>
    </row>
    <row r="37" spans="1:7" x14ac:dyDescent="0.25">
      <c r="A37" s="164">
        <v>4</v>
      </c>
      <c r="B37" s="165"/>
      <c r="C37" s="166"/>
      <c r="D37" s="167"/>
      <c r="E37" s="85"/>
      <c r="F37" s="85"/>
      <c r="G37" s="168"/>
    </row>
    <row r="38" spans="1:7" x14ac:dyDescent="0.25">
      <c r="A38" s="164">
        <v>5</v>
      </c>
      <c r="B38" s="165"/>
      <c r="C38" s="166"/>
      <c r="D38" s="167"/>
      <c r="E38" s="85"/>
      <c r="F38" s="85"/>
      <c r="G38" s="168"/>
    </row>
    <row r="39" spans="1:7" x14ac:dyDescent="0.25">
      <c r="A39" s="403" t="s">
        <v>377</v>
      </c>
      <c r="B39" s="404"/>
      <c r="C39" s="404"/>
      <c r="D39" s="404"/>
      <c r="E39" s="404"/>
      <c r="F39" s="404"/>
      <c r="G39" s="405"/>
    </row>
    <row r="40" spans="1:7" ht="136" customHeight="1" thickBot="1" x14ac:dyDescent="0.3">
      <c r="A40" s="406" t="s">
        <v>378</v>
      </c>
      <c r="B40" s="390"/>
      <c r="C40" s="390"/>
      <c r="D40" s="390"/>
      <c r="E40" s="390"/>
      <c r="F40" s="390"/>
      <c r="G40" s="391"/>
    </row>
    <row r="41" spans="1:7" ht="12" thickTop="1" x14ac:dyDescent="0.25">
      <c r="A41" s="132" t="s">
        <v>379</v>
      </c>
      <c r="B41" s="222" t="s">
        <v>380</v>
      </c>
      <c r="C41" s="222"/>
      <c r="D41" s="222"/>
      <c r="E41" s="222"/>
      <c r="F41" s="222"/>
      <c r="G41" s="353"/>
    </row>
    <row r="42" spans="1:7" ht="43.5" customHeight="1" x14ac:dyDescent="0.25">
      <c r="A42" s="398" t="s">
        <v>381</v>
      </c>
      <c r="B42" s="399"/>
      <c r="C42" s="399"/>
      <c r="D42" s="399"/>
      <c r="E42" s="399"/>
      <c r="F42" s="399"/>
      <c r="G42" s="400"/>
    </row>
    <row r="43" spans="1:7" ht="46" customHeight="1" x14ac:dyDescent="0.25">
      <c r="A43" s="61" t="s">
        <v>286</v>
      </c>
      <c r="B43" s="62" t="s">
        <v>372</v>
      </c>
      <c r="C43" s="401" t="s">
        <v>382</v>
      </c>
      <c r="D43" s="402"/>
      <c r="E43" s="62" t="s">
        <v>383</v>
      </c>
      <c r="F43" s="62" t="s">
        <v>374</v>
      </c>
      <c r="G43" s="62" t="s">
        <v>375</v>
      </c>
    </row>
    <row r="44" spans="1:7" x14ac:dyDescent="0.25">
      <c r="A44" s="164">
        <v>1</v>
      </c>
      <c r="B44" s="165"/>
      <c r="C44" s="396"/>
      <c r="D44" s="397"/>
      <c r="E44" s="167"/>
      <c r="F44" s="85"/>
      <c r="G44" s="169"/>
    </row>
    <row r="45" spans="1:7" x14ac:dyDescent="0.25">
      <c r="A45" s="164">
        <v>2</v>
      </c>
      <c r="B45" s="165"/>
      <c r="C45" s="396"/>
      <c r="D45" s="397"/>
      <c r="E45" s="167"/>
      <c r="F45" s="85"/>
      <c r="G45" s="169"/>
    </row>
    <row r="46" spans="1:7" x14ac:dyDescent="0.25">
      <c r="A46" s="164">
        <v>3</v>
      </c>
      <c r="B46" s="165"/>
      <c r="C46" s="396"/>
      <c r="D46" s="397"/>
      <c r="E46" s="167"/>
      <c r="F46" s="85"/>
      <c r="G46" s="169"/>
    </row>
    <row r="47" spans="1:7" x14ac:dyDescent="0.25">
      <c r="A47" s="164">
        <v>4</v>
      </c>
      <c r="B47" s="165"/>
      <c r="C47" s="396"/>
      <c r="D47" s="397"/>
      <c r="E47" s="167"/>
      <c r="F47" s="85"/>
      <c r="G47" s="169"/>
    </row>
    <row r="48" spans="1:7" x14ac:dyDescent="0.25">
      <c r="A48" s="164">
        <v>5</v>
      </c>
      <c r="B48" s="165"/>
      <c r="C48" s="396"/>
      <c r="D48" s="397"/>
      <c r="E48" s="167"/>
      <c r="F48" s="85"/>
      <c r="G48" s="169"/>
    </row>
    <row r="49" spans="1:7" ht="144.5" customHeight="1" thickBot="1" x14ac:dyDescent="0.3">
      <c r="A49" s="398" t="s">
        <v>386</v>
      </c>
      <c r="B49" s="399"/>
      <c r="C49" s="399"/>
      <c r="D49" s="399"/>
      <c r="E49" s="399"/>
      <c r="F49" s="399"/>
      <c r="G49" s="400"/>
    </row>
    <row r="50" spans="1:7" ht="12" thickTop="1" x14ac:dyDescent="0.25">
      <c r="A50" s="132" t="s">
        <v>387</v>
      </c>
      <c r="B50" s="222" t="s">
        <v>388</v>
      </c>
      <c r="C50" s="222"/>
      <c r="D50" s="222"/>
      <c r="E50" s="222"/>
      <c r="F50" s="222"/>
      <c r="G50" s="353"/>
    </row>
    <row r="51" spans="1:7" ht="23" x14ac:dyDescent="0.25">
      <c r="A51" s="216" t="s">
        <v>389</v>
      </c>
      <c r="B51" s="328"/>
      <c r="C51" s="328"/>
      <c r="D51" s="328"/>
      <c r="E51" s="163" t="s">
        <v>383</v>
      </c>
      <c r="F51" s="62" t="s">
        <v>374</v>
      </c>
      <c r="G51" s="63" t="s">
        <v>375</v>
      </c>
    </row>
    <row r="52" spans="1:7" x14ac:dyDescent="0.25">
      <c r="A52" s="392" t="s">
        <v>390</v>
      </c>
      <c r="B52" s="217"/>
      <c r="C52" s="217"/>
      <c r="D52" s="217"/>
      <c r="E52" s="167"/>
      <c r="F52" s="85"/>
      <c r="G52" s="169"/>
    </row>
    <row r="53" spans="1:7" x14ac:dyDescent="0.25">
      <c r="A53" s="392" t="s">
        <v>391</v>
      </c>
      <c r="B53" s="217"/>
      <c r="C53" s="217"/>
      <c r="D53" s="217"/>
      <c r="E53" s="167"/>
      <c r="F53" s="85"/>
      <c r="G53" s="169"/>
    </row>
    <row r="54" spans="1:7" ht="26.5" customHeight="1" x14ac:dyDescent="0.25">
      <c r="A54" s="392" t="s">
        <v>392</v>
      </c>
      <c r="B54" s="217"/>
      <c r="C54" s="217"/>
      <c r="D54" s="217"/>
      <c r="E54" s="167"/>
      <c r="F54" s="85"/>
      <c r="G54" s="169"/>
    </row>
    <row r="55" spans="1:7" x14ac:dyDescent="0.25">
      <c r="A55" s="392" t="s">
        <v>393</v>
      </c>
      <c r="B55" s="217"/>
      <c r="C55" s="217"/>
      <c r="D55" s="217"/>
      <c r="E55" s="167"/>
      <c r="F55" s="85"/>
      <c r="G55" s="169"/>
    </row>
    <row r="56" spans="1:7" ht="92.5" customHeight="1" x14ac:dyDescent="0.25">
      <c r="A56" s="393" t="s">
        <v>394</v>
      </c>
      <c r="B56" s="394"/>
      <c r="C56" s="394"/>
      <c r="D56" s="394"/>
      <c r="E56" s="394"/>
      <c r="F56" s="394"/>
      <c r="G56" s="395"/>
    </row>
    <row r="57" spans="1:7" ht="47.5" customHeight="1" thickBot="1" x14ac:dyDescent="0.3">
      <c r="A57" s="389" t="s">
        <v>395</v>
      </c>
      <c r="B57" s="390"/>
      <c r="C57" s="390"/>
      <c r="D57" s="390"/>
      <c r="E57" s="390"/>
      <c r="F57" s="390"/>
      <c r="G57" s="391"/>
    </row>
    <row r="58" spans="1:7" ht="12" thickTop="1" x14ac:dyDescent="0.25"/>
  </sheetData>
  <sheetProtection algorithmName="SHA-512" hashValue="DmT+gc8b6Y8qxXiPlO6frSymAU9zbRh8W28yYAl3S93ZZDJQ1aBVBwM5rrnS9gTU61gSBek4xEu36VhWCOJI7Q==" saltValue="JlfTHJmufBcqiQZog9jLPg==" spinCount="100000" sheet="1" objects="1" scenarios="1"/>
  <mergeCells count="79">
    <mergeCell ref="B9:C9"/>
    <mergeCell ref="B10:C10"/>
    <mergeCell ref="B6:G6"/>
    <mergeCell ref="B7:C7"/>
    <mergeCell ref="D7:E7"/>
    <mergeCell ref="F7:G7"/>
    <mergeCell ref="B8:C8"/>
    <mergeCell ref="D8:E8"/>
    <mergeCell ref="F8:G8"/>
    <mergeCell ref="A1:G1"/>
    <mergeCell ref="A2:G2"/>
    <mergeCell ref="A3:G3"/>
    <mergeCell ref="A4:G4"/>
    <mergeCell ref="B5:G5"/>
    <mergeCell ref="F9:G9"/>
    <mergeCell ref="F10:G10"/>
    <mergeCell ref="F11:G11"/>
    <mergeCell ref="F12:G12"/>
    <mergeCell ref="A16:G16"/>
    <mergeCell ref="F13:G13"/>
    <mergeCell ref="F14:G14"/>
    <mergeCell ref="F15:G15"/>
    <mergeCell ref="B11:C11"/>
    <mergeCell ref="B12:C12"/>
    <mergeCell ref="B13:C13"/>
    <mergeCell ref="D11:E11"/>
    <mergeCell ref="D12:E12"/>
    <mergeCell ref="D13:E13"/>
    <mergeCell ref="D9:E9"/>
    <mergeCell ref="D10:E10"/>
    <mergeCell ref="A17:G17"/>
    <mergeCell ref="B14:C14"/>
    <mergeCell ref="B15:C15"/>
    <mergeCell ref="B18:G18"/>
    <mergeCell ref="D14:E14"/>
    <mergeCell ref="D15:E15"/>
    <mergeCell ref="B19:C19"/>
    <mergeCell ref="D19:E19"/>
    <mergeCell ref="F19:G19"/>
    <mergeCell ref="B20:C20"/>
    <mergeCell ref="D20:E20"/>
    <mergeCell ref="F20:G20"/>
    <mergeCell ref="B21:C21"/>
    <mergeCell ref="D21:E21"/>
    <mergeCell ref="F21:G21"/>
    <mergeCell ref="A22:G22"/>
    <mergeCell ref="B23:G23"/>
    <mergeCell ref="B24:C24"/>
    <mergeCell ref="D24:E24"/>
    <mergeCell ref="F24:G24"/>
    <mergeCell ref="B25:C25"/>
    <mergeCell ref="D25:E25"/>
    <mergeCell ref="F25:G25"/>
    <mergeCell ref="A26:G26"/>
    <mergeCell ref="A27:G27"/>
    <mergeCell ref="A28:G28"/>
    <mergeCell ref="A29:G29"/>
    <mergeCell ref="A30:G30"/>
    <mergeCell ref="B31:G31"/>
    <mergeCell ref="A32:G32"/>
    <mergeCell ref="A39:G39"/>
    <mergeCell ref="A40:G40"/>
    <mergeCell ref="B41:G41"/>
    <mergeCell ref="A42:G42"/>
    <mergeCell ref="C43:D43"/>
    <mergeCell ref="C44:D44"/>
    <mergeCell ref="C45:D45"/>
    <mergeCell ref="C46:D46"/>
    <mergeCell ref="C47:D47"/>
    <mergeCell ref="C48:D48"/>
    <mergeCell ref="A49:G49"/>
    <mergeCell ref="B50:G50"/>
    <mergeCell ref="A51:D51"/>
    <mergeCell ref="A57:G57"/>
    <mergeCell ref="A52:D52"/>
    <mergeCell ref="A53:D53"/>
    <mergeCell ref="A54:D54"/>
    <mergeCell ref="A55:D55"/>
    <mergeCell ref="A56:G56"/>
  </mergeCells>
  <pageMargins left="0.7" right="0.7" top="0.78125" bottom="0.75" header="0.3" footer="0.3"/>
  <pageSetup paperSize="9" orientation="portrait" r:id="rId1"/>
  <headerFooter>
    <oddHeader>&amp;L&amp;"Verdana,Normalny"&amp;8Formularz P10/F271
Wydanie 1&amp;C&amp;"Verdana,Normalny"&amp;8Załącznik nr 1
do Regulaminu Funduszu Pożyczkowego
(P10/Z54 wyd.2)&amp;R&amp;G</oddHeader>
  </headerFooter>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14337" r:id="rId5" name="Check Box 1">
              <controlPr defaultSize="0" autoFill="0" autoLine="0" autoPict="0">
                <anchor moveWithCells="1">
                  <from>
                    <xdr:col>3</xdr:col>
                    <xdr:colOff>444500</xdr:colOff>
                    <xdr:row>7</xdr:row>
                    <xdr:rowOff>222250</xdr:rowOff>
                  </from>
                  <to>
                    <xdr:col>4</xdr:col>
                    <xdr:colOff>381000</xdr:colOff>
                    <xdr:row>7</xdr:row>
                    <xdr:rowOff>450850</xdr:rowOff>
                  </to>
                </anchor>
              </controlPr>
            </control>
          </mc:Choice>
        </mc:AlternateContent>
        <mc:AlternateContent xmlns:mc="http://schemas.openxmlformats.org/markup-compatibility/2006">
          <mc:Choice Requires="x14">
            <control shapeId="14338" r:id="rId6" name="Check Box 2">
              <controlPr defaultSize="0" autoFill="0" autoLine="0" autoPict="0">
                <anchor moveWithCells="1">
                  <from>
                    <xdr:col>3</xdr:col>
                    <xdr:colOff>450850</xdr:colOff>
                    <xdr:row>7</xdr:row>
                    <xdr:rowOff>590550</xdr:rowOff>
                  </from>
                  <to>
                    <xdr:col>4</xdr:col>
                    <xdr:colOff>400050</xdr:colOff>
                    <xdr:row>7</xdr:row>
                    <xdr:rowOff>819150</xdr:rowOff>
                  </to>
                </anchor>
              </controlPr>
            </control>
          </mc:Choice>
        </mc:AlternateContent>
        <mc:AlternateContent xmlns:mc="http://schemas.openxmlformats.org/markup-compatibility/2006">
          <mc:Choice Requires="x14">
            <control shapeId="14340" r:id="rId7" name="Check Box 4">
              <controlPr defaultSize="0" autoFill="0" autoLine="0" autoPict="0">
                <anchor moveWithCells="1">
                  <from>
                    <xdr:col>3</xdr:col>
                    <xdr:colOff>444500</xdr:colOff>
                    <xdr:row>8</xdr:row>
                    <xdr:rowOff>222250</xdr:rowOff>
                  </from>
                  <to>
                    <xdr:col>4</xdr:col>
                    <xdr:colOff>381000</xdr:colOff>
                    <xdr:row>8</xdr:row>
                    <xdr:rowOff>450850</xdr:rowOff>
                  </to>
                </anchor>
              </controlPr>
            </control>
          </mc:Choice>
        </mc:AlternateContent>
        <mc:AlternateContent xmlns:mc="http://schemas.openxmlformats.org/markup-compatibility/2006">
          <mc:Choice Requires="x14">
            <control shapeId="14341" r:id="rId8" name="Check Box 5">
              <controlPr defaultSize="0" autoFill="0" autoLine="0" autoPict="0">
                <anchor moveWithCells="1">
                  <from>
                    <xdr:col>3</xdr:col>
                    <xdr:colOff>450850</xdr:colOff>
                    <xdr:row>8</xdr:row>
                    <xdr:rowOff>590550</xdr:rowOff>
                  </from>
                  <to>
                    <xdr:col>4</xdr:col>
                    <xdr:colOff>400050</xdr:colOff>
                    <xdr:row>8</xdr:row>
                    <xdr:rowOff>819150</xdr:rowOff>
                  </to>
                </anchor>
              </controlPr>
            </control>
          </mc:Choice>
        </mc:AlternateContent>
        <mc:AlternateContent xmlns:mc="http://schemas.openxmlformats.org/markup-compatibility/2006">
          <mc:Choice Requires="x14">
            <control shapeId="14342" r:id="rId9" name="Check Box 6">
              <controlPr defaultSize="0" autoFill="0" autoLine="0" autoPict="0">
                <anchor moveWithCells="1">
                  <from>
                    <xdr:col>3</xdr:col>
                    <xdr:colOff>444500</xdr:colOff>
                    <xdr:row>9</xdr:row>
                    <xdr:rowOff>222250</xdr:rowOff>
                  </from>
                  <to>
                    <xdr:col>4</xdr:col>
                    <xdr:colOff>381000</xdr:colOff>
                    <xdr:row>9</xdr:row>
                    <xdr:rowOff>450850</xdr:rowOff>
                  </to>
                </anchor>
              </controlPr>
            </control>
          </mc:Choice>
        </mc:AlternateContent>
        <mc:AlternateContent xmlns:mc="http://schemas.openxmlformats.org/markup-compatibility/2006">
          <mc:Choice Requires="x14">
            <control shapeId="14343" r:id="rId10" name="Check Box 7">
              <controlPr defaultSize="0" autoFill="0" autoLine="0" autoPict="0">
                <anchor moveWithCells="1">
                  <from>
                    <xdr:col>3</xdr:col>
                    <xdr:colOff>450850</xdr:colOff>
                    <xdr:row>9</xdr:row>
                    <xdr:rowOff>590550</xdr:rowOff>
                  </from>
                  <to>
                    <xdr:col>4</xdr:col>
                    <xdr:colOff>400050</xdr:colOff>
                    <xdr:row>9</xdr:row>
                    <xdr:rowOff>819150</xdr:rowOff>
                  </to>
                </anchor>
              </controlPr>
            </control>
          </mc:Choice>
        </mc:AlternateContent>
        <mc:AlternateContent xmlns:mc="http://schemas.openxmlformats.org/markup-compatibility/2006">
          <mc:Choice Requires="x14">
            <control shapeId="14344" r:id="rId11" name="Check Box 8">
              <controlPr defaultSize="0" autoFill="0" autoLine="0" autoPict="0">
                <anchor moveWithCells="1">
                  <from>
                    <xdr:col>3</xdr:col>
                    <xdr:colOff>444500</xdr:colOff>
                    <xdr:row>10</xdr:row>
                    <xdr:rowOff>222250</xdr:rowOff>
                  </from>
                  <to>
                    <xdr:col>4</xdr:col>
                    <xdr:colOff>381000</xdr:colOff>
                    <xdr:row>10</xdr:row>
                    <xdr:rowOff>450850</xdr:rowOff>
                  </to>
                </anchor>
              </controlPr>
            </control>
          </mc:Choice>
        </mc:AlternateContent>
        <mc:AlternateContent xmlns:mc="http://schemas.openxmlformats.org/markup-compatibility/2006">
          <mc:Choice Requires="x14">
            <control shapeId="14345" r:id="rId12" name="Check Box 9">
              <controlPr defaultSize="0" autoFill="0" autoLine="0" autoPict="0">
                <anchor moveWithCells="1">
                  <from>
                    <xdr:col>3</xdr:col>
                    <xdr:colOff>450850</xdr:colOff>
                    <xdr:row>10</xdr:row>
                    <xdr:rowOff>590550</xdr:rowOff>
                  </from>
                  <to>
                    <xdr:col>4</xdr:col>
                    <xdr:colOff>400050</xdr:colOff>
                    <xdr:row>10</xdr:row>
                    <xdr:rowOff>819150</xdr:rowOff>
                  </to>
                </anchor>
              </controlPr>
            </control>
          </mc:Choice>
        </mc:AlternateContent>
        <mc:AlternateContent xmlns:mc="http://schemas.openxmlformats.org/markup-compatibility/2006">
          <mc:Choice Requires="x14">
            <control shapeId="14346" r:id="rId13" name="Check Box 10">
              <controlPr defaultSize="0" autoFill="0" autoLine="0" autoPict="0">
                <anchor moveWithCells="1">
                  <from>
                    <xdr:col>3</xdr:col>
                    <xdr:colOff>444500</xdr:colOff>
                    <xdr:row>11</xdr:row>
                    <xdr:rowOff>222250</xdr:rowOff>
                  </from>
                  <to>
                    <xdr:col>4</xdr:col>
                    <xdr:colOff>381000</xdr:colOff>
                    <xdr:row>11</xdr:row>
                    <xdr:rowOff>450850</xdr:rowOff>
                  </to>
                </anchor>
              </controlPr>
            </control>
          </mc:Choice>
        </mc:AlternateContent>
        <mc:AlternateContent xmlns:mc="http://schemas.openxmlformats.org/markup-compatibility/2006">
          <mc:Choice Requires="x14">
            <control shapeId="14347" r:id="rId14" name="Check Box 11">
              <controlPr defaultSize="0" autoFill="0" autoLine="0" autoPict="0">
                <anchor moveWithCells="1">
                  <from>
                    <xdr:col>3</xdr:col>
                    <xdr:colOff>450850</xdr:colOff>
                    <xdr:row>11</xdr:row>
                    <xdr:rowOff>590550</xdr:rowOff>
                  </from>
                  <to>
                    <xdr:col>4</xdr:col>
                    <xdr:colOff>400050</xdr:colOff>
                    <xdr:row>11</xdr:row>
                    <xdr:rowOff>819150</xdr:rowOff>
                  </to>
                </anchor>
              </controlPr>
            </control>
          </mc:Choice>
        </mc:AlternateContent>
        <mc:AlternateContent xmlns:mc="http://schemas.openxmlformats.org/markup-compatibility/2006">
          <mc:Choice Requires="x14">
            <control shapeId="14348" r:id="rId15" name="Check Box 12">
              <controlPr defaultSize="0" autoFill="0" autoLine="0" autoPict="0">
                <anchor moveWithCells="1">
                  <from>
                    <xdr:col>3</xdr:col>
                    <xdr:colOff>444500</xdr:colOff>
                    <xdr:row>12</xdr:row>
                    <xdr:rowOff>222250</xdr:rowOff>
                  </from>
                  <to>
                    <xdr:col>4</xdr:col>
                    <xdr:colOff>381000</xdr:colOff>
                    <xdr:row>12</xdr:row>
                    <xdr:rowOff>450850</xdr:rowOff>
                  </to>
                </anchor>
              </controlPr>
            </control>
          </mc:Choice>
        </mc:AlternateContent>
        <mc:AlternateContent xmlns:mc="http://schemas.openxmlformats.org/markup-compatibility/2006">
          <mc:Choice Requires="x14">
            <control shapeId="14349" r:id="rId16" name="Check Box 13">
              <controlPr defaultSize="0" autoFill="0" autoLine="0" autoPict="0">
                <anchor moveWithCells="1">
                  <from>
                    <xdr:col>3</xdr:col>
                    <xdr:colOff>450850</xdr:colOff>
                    <xdr:row>12</xdr:row>
                    <xdr:rowOff>590550</xdr:rowOff>
                  </from>
                  <to>
                    <xdr:col>4</xdr:col>
                    <xdr:colOff>400050</xdr:colOff>
                    <xdr:row>12</xdr:row>
                    <xdr:rowOff>819150</xdr:rowOff>
                  </to>
                </anchor>
              </controlPr>
            </control>
          </mc:Choice>
        </mc:AlternateContent>
        <mc:AlternateContent xmlns:mc="http://schemas.openxmlformats.org/markup-compatibility/2006">
          <mc:Choice Requires="x14">
            <control shapeId="14350" r:id="rId17" name="Check Box 14">
              <controlPr defaultSize="0" autoFill="0" autoLine="0" autoPict="0">
                <anchor moveWithCells="1">
                  <from>
                    <xdr:col>3</xdr:col>
                    <xdr:colOff>444500</xdr:colOff>
                    <xdr:row>13</xdr:row>
                    <xdr:rowOff>222250</xdr:rowOff>
                  </from>
                  <to>
                    <xdr:col>4</xdr:col>
                    <xdr:colOff>381000</xdr:colOff>
                    <xdr:row>13</xdr:row>
                    <xdr:rowOff>450850</xdr:rowOff>
                  </to>
                </anchor>
              </controlPr>
            </control>
          </mc:Choice>
        </mc:AlternateContent>
        <mc:AlternateContent xmlns:mc="http://schemas.openxmlformats.org/markup-compatibility/2006">
          <mc:Choice Requires="x14">
            <control shapeId="14351" r:id="rId18" name="Check Box 15">
              <controlPr defaultSize="0" autoFill="0" autoLine="0" autoPict="0">
                <anchor moveWithCells="1">
                  <from>
                    <xdr:col>3</xdr:col>
                    <xdr:colOff>450850</xdr:colOff>
                    <xdr:row>13</xdr:row>
                    <xdr:rowOff>590550</xdr:rowOff>
                  </from>
                  <to>
                    <xdr:col>4</xdr:col>
                    <xdr:colOff>400050</xdr:colOff>
                    <xdr:row>13</xdr:row>
                    <xdr:rowOff>819150</xdr:rowOff>
                  </to>
                </anchor>
              </controlPr>
            </control>
          </mc:Choice>
        </mc:AlternateContent>
        <mc:AlternateContent xmlns:mc="http://schemas.openxmlformats.org/markup-compatibility/2006">
          <mc:Choice Requires="x14">
            <control shapeId="14352" r:id="rId19" name="Check Box 16">
              <controlPr defaultSize="0" autoFill="0" autoLine="0" autoPict="0">
                <anchor moveWithCells="1">
                  <from>
                    <xdr:col>3</xdr:col>
                    <xdr:colOff>444500</xdr:colOff>
                    <xdr:row>14</xdr:row>
                    <xdr:rowOff>222250</xdr:rowOff>
                  </from>
                  <to>
                    <xdr:col>4</xdr:col>
                    <xdr:colOff>381000</xdr:colOff>
                    <xdr:row>14</xdr:row>
                    <xdr:rowOff>450850</xdr:rowOff>
                  </to>
                </anchor>
              </controlPr>
            </control>
          </mc:Choice>
        </mc:AlternateContent>
        <mc:AlternateContent xmlns:mc="http://schemas.openxmlformats.org/markup-compatibility/2006">
          <mc:Choice Requires="x14">
            <control shapeId="14353" r:id="rId20" name="Check Box 17">
              <controlPr defaultSize="0" autoFill="0" autoLine="0" autoPict="0">
                <anchor moveWithCells="1">
                  <from>
                    <xdr:col>3</xdr:col>
                    <xdr:colOff>450850</xdr:colOff>
                    <xdr:row>14</xdr:row>
                    <xdr:rowOff>590550</xdr:rowOff>
                  </from>
                  <to>
                    <xdr:col>4</xdr:col>
                    <xdr:colOff>400050</xdr:colOff>
                    <xdr:row>14</xdr:row>
                    <xdr:rowOff>819150</xdr:rowOff>
                  </to>
                </anchor>
              </controlPr>
            </control>
          </mc:Choice>
        </mc:AlternateContent>
        <mc:AlternateContent xmlns:mc="http://schemas.openxmlformats.org/markup-compatibility/2006">
          <mc:Choice Requires="x14">
            <control shapeId="14354" r:id="rId21" name="Check Box 18">
              <controlPr defaultSize="0" autoFill="0" autoLine="0" autoPict="0">
                <anchor moveWithCells="1">
                  <from>
                    <xdr:col>3</xdr:col>
                    <xdr:colOff>444500</xdr:colOff>
                    <xdr:row>19</xdr:row>
                    <xdr:rowOff>222250</xdr:rowOff>
                  </from>
                  <to>
                    <xdr:col>4</xdr:col>
                    <xdr:colOff>381000</xdr:colOff>
                    <xdr:row>19</xdr:row>
                    <xdr:rowOff>457200</xdr:rowOff>
                  </to>
                </anchor>
              </controlPr>
            </control>
          </mc:Choice>
        </mc:AlternateContent>
        <mc:AlternateContent xmlns:mc="http://schemas.openxmlformats.org/markup-compatibility/2006">
          <mc:Choice Requires="x14">
            <control shapeId="14355" r:id="rId22" name="Check Box 19">
              <controlPr defaultSize="0" autoFill="0" autoLine="0" autoPict="0">
                <anchor moveWithCells="1">
                  <from>
                    <xdr:col>3</xdr:col>
                    <xdr:colOff>450850</xdr:colOff>
                    <xdr:row>19</xdr:row>
                    <xdr:rowOff>590550</xdr:rowOff>
                  </from>
                  <to>
                    <xdr:col>4</xdr:col>
                    <xdr:colOff>400050</xdr:colOff>
                    <xdr:row>19</xdr:row>
                    <xdr:rowOff>819150</xdr:rowOff>
                  </to>
                </anchor>
              </controlPr>
            </control>
          </mc:Choice>
        </mc:AlternateContent>
        <mc:AlternateContent xmlns:mc="http://schemas.openxmlformats.org/markup-compatibility/2006">
          <mc:Choice Requires="x14">
            <control shapeId="14356" r:id="rId23" name="Check Box 20">
              <controlPr defaultSize="0" autoFill="0" autoLine="0" autoPict="0">
                <anchor moveWithCells="1">
                  <from>
                    <xdr:col>3</xdr:col>
                    <xdr:colOff>444500</xdr:colOff>
                    <xdr:row>20</xdr:row>
                    <xdr:rowOff>222250</xdr:rowOff>
                  </from>
                  <to>
                    <xdr:col>4</xdr:col>
                    <xdr:colOff>381000</xdr:colOff>
                    <xdr:row>20</xdr:row>
                    <xdr:rowOff>457200</xdr:rowOff>
                  </to>
                </anchor>
              </controlPr>
            </control>
          </mc:Choice>
        </mc:AlternateContent>
        <mc:AlternateContent xmlns:mc="http://schemas.openxmlformats.org/markup-compatibility/2006">
          <mc:Choice Requires="x14">
            <control shapeId="14357" r:id="rId24" name="Check Box 21">
              <controlPr defaultSize="0" autoFill="0" autoLine="0" autoPict="0">
                <anchor moveWithCells="1">
                  <from>
                    <xdr:col>3</xdr:col>
                    <xdr:colOff>450850</xdr:colOff>
                    <xdr:row>20</xdr:row>
                    <xdr:rowOff>590550</xdr:rowOff>
                  </from>
                  <to>
                    <xdr:col>4</xdr:col>
                    <xdr:colOff>400050</xdr:colOff>
                    <xdr:row>20</xdr:row>
                    <xdr:rowOff>825500</xdr:rowOff>
                  </to>
                </anchor>
              </controlPr>
            </control>
          </mc:Choice>
        </mc:AlternateContent>
        <mc:AlternateContent xmlns:mc="http://schemas.openxmlformats.org/markup-compatibility/2006">
          <mc:Choice Requires="x14">
            <control shapeId="14358" r:id="rId25" name="Check Box 22">
              <controlPr defaultSize="0" autoFill="0" autoLine="0" autoPict="0">
                <anchor moveWithCells="1">
                  <from>
                    <xdr:col>3</xdr:col>
                    <xdr:colOff>444500</xdr:colOff>
                    <xdr:row>24</xdr:row>
                    <xdr:rowOff>222250</xdr:rowOff>
                  </from>
                  <to>
                    <xdr:col>4</xdr:col>
                    <xdr:colOff>381000</xdr:colOff>
                    <xdr:row>24</xdr:row>
                    <xdr:rowOff>457200</xdr:rowOff>
                  </to>
                </anchor>
              </controlPr>
            </control>
          </mc:Choice>
        </mc:AlternateContent>
        <mc:AlternateContent xmlns:mc="http://schemas.openxmlformats.org/markup-compatibility/2006">
          <mc:Choice Requires="x14">
            <control shapeId="14359" r:id="rId26" name="Check Box 23">
              <controlPr defaultSize="0" autoFill="0" autoLine="0" autoPict="0">
                <anchor moveWithCells="1">
                  <from>
                    <xdr:col>3</xdr:col>
                    <xdr:colOff>450850</xdr:colOff>
                    <xdr:row>24</xdr:row>
                    <xdr:rowOff>590550</xdr:rowOff>
                  </from>
                  <to>
                    <xdr:col>4</xdr:col>
                    <xdr:colOff>400050</xdr:colOff>
                    <xdr:row>24</xdr:row>
                    <xdr:rowOff>819150</xdr:rowOff>
                  </to>
                </anchor>
              </controlPr>
            </control>
          </mc:Choice>
        </mc:AlternateContent>
        <mc:AlternateContent xmlns:mc="http://schemas.openxmlformats.org/markup-compatibility/2006">
          <mc:Choice Requires="x14">
            <control shapeId="14360" r:id="rId27" name="Check Box 24">
              <controlPr defaultSize="0" autoFill="0" autoLine="0" autoPict="0">
                <anchor moveWithCells="1">
                  <from>
                    <xdr:col>0</xdr:col>
                    <xdr:colOff>6350</xdr:colOff>
                    <xdr:row>29</xdr:row>
                    <xdr:rowOff>133350</xdr:rowOff>
                  </from>
                  <to>
                    <xdr:col>2</xdr:col>
                    <xdr:colOff>996950</xdr:colOff>
                    <xdr:row>29</xdr:row>
                    <xdr:rowOff>361950</xdr:rowOff>
                  </to>
                </anchor>
              </controlPr>
            </control>
          </mc:Choice>
        </mc:AlternateContent>
        <mc:AlternateContent xmlns:mc="http://schemas.openxmlformats.org/markup-compatibility/2006">
          <mc:Choice Requires="x14">
            <control shapeId="14363" r:id="rId28" name="Check Box 27">
              <controlPr defaultSize="0" autoFill="0" autoLine="0" autoPict="0">
                <anchor moveWithCells="1">
                  <from>
                    <xdr:col>0</xdr:col>
                    <xdr:colOff>6350</xdr:colOff>
                    <xdr:row>29</xdr:row>
                    <xdr:rowOff>342900</xdr:rowOff>
                  </from>
                  <to>
                    <xdr:col>3</xdr:col>
                    <xdr:colOff>387350</xdr:colOff>
                    <xdr:row>29</xdr:row>
                    <xdr:rowOff>558800</xdr:rowOff>
                  </to>
                </anchor>
              </controlPr>
            </control>
          </mc:Choice>
        </mc:AlternateContent>
        <mc:AlternateContent xmlns:mc="http://schemas.openxmlformats.org/markup-compatibility/2006">
          <mc:Choice Requires="x14">
            <control shapeId="14364" r:id="rId29" name="Check Box 28">
              <controlPr defaultSize="0" autoFill="0" autoLine="0" autoPict="0">
                <anchor moveWithCells="1">
                  <from>
                    <xdr:col>0</xdr:col>
                    <xdr:colOff>12700</xdr:colOff>
                    <xdr:row>29</xdr:row>
                    <xdr:rowOff>546100</xdr:rowOff>
                  </from>
                  <to>
                    <xdr:col>3</xdr:col>
                    <xdr:colOff>476250</xdr:colOff>
                    <xdr:row>29</xdr:row>
                    <xdr:rowOff>793750</xdr:rowOff>
                  </to>
                </anchor>
              </controlPr>
            </control>
          </mc:Choice>
        </mc:AlternateContent>
        <mc:AlternateContent xmlns:mc="http://schemas.openxmlformats.org/markup-compatibility/2006">
          <mc:Choice Requires="x14">
            <control shapeId="14365" r:id="rId30" name="Check Box 29">
              <controlPr defaultSize="0" autoFill="0" autoLine="0" autoPict="0">
                <anchor moveWithCells="1">
                  <from>
                    <xdr:col>0</xdr:col>
                    <xdr:colOff>50800</xdr:colOff>
                    <xdr:row>55</xdr:row>
                    <xdr:rowOff>133350</xdr:rowOff>
                  </from>
                  <to>
                    <xdr:col>6</xdr:col>
                    <xdr:colOff>666750</xdr:colOff>
                    <xdr:row>55</xdr:row>
                    <xdr:rowOff>368300</xdr:rowOff>
                  </to>
                </anchor>
              </controlPr>
            </control>
          </mc:Choice>
        </mc:AlternateContent>
        <mc:AlternateContent xmlns:mc="http://schemas.openxmlformats.org/markup-compatibility/2006">
          <mc:Choice Requires="x14">
            <control shapeId="14366" r:id="rId31" name="Check Box 30">
              <controlPr defaultSize="0" autoFill="0" autoLine="0" autoPict="0">
                <anchor moveWithCells="1">
                  <from>
                    <xdr:col>0</xdr:col>
                    <xdr:colOff>44450</xdr:colOff>
                    <xdr:row>55</xdr:row>
                    <xdr:rowOff>330200</xdr:rowOff>
                  </from>
                  <to>
                    <xdr:col>6</xdr:col>
                    <xdr:colOff>527050</xdr:colOff>
                    <xdr:row>55</xdr:row>
                    <xdr:rowOff>654050</xdr:rowOff>
                  </to>
                </anchor>
              </controlPr>
            </control>
          </mc:Choice>
        </mc:AlternateContent>
        <mc:AlternateContent xmlns:mc="http://schemas.openxmlformats.org/markup-compatibility/2006">
          <mc:Choice Requires="x14">
            <control shapeId="14367" r:id="rId32" name="Check Box 31">
              <controlPr defaultSize="0" autoFill="0" autoLine="0" autoPict="0">
                <anchor moveWithCells="1">
                  <from>
                    <xdr:col>0</xdr:col>
                    <xdr:colOff>50800</xdr:colOff>
                    <xdr:row>55</xdr:row>
                    <xdr:rowOff>558800</xdr:rowOff>
                  </from>
                  <to>
                    <xdr:col>6</xdr:col>
                    <xdr:colOff>685800</xdr:colOff>
                    <xdr:row>55</xdr:row>
                    <xdr:rowOff>1016000</xdr:rowOff>
                  </to>
                </anchor>
              </controlPr>
            </control>
          </mc:Choice>
        </mc:AlternateContent>
        <mc:AlternateContent xmlns:mc="http://schemas.openxmlformats.org/markup-compatibility/2006">
          <mc:Choice Requires="x14">
            <control shapeId="14368" r:id="rId33" name="Check Box 32">
              <controlPr defaultSize="0" autoFill="0" autoLine="0" autoPict="0">
                <anchor moveWithCells="1">
                  <from>
                    <xdr:col>0</xdr:col>
                    <xdr:colOff>38100</xdr:colOff>
                    <xdr:row>55</xdr:row>
                    <xdr:rowOff>952500</xdr:rowOff>
                  </from>
                  <to>
                    <xdr:col>5</xdr:col>
                    <xdr:colOff>146050</xdr:colOff>
                    <xdr:row>55</xdr:row>
                    <xdr:rowOff>1168400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9E346-3C75-451C-838E-6E3DBF47E676}">
  <dimension ref="A1:G23"/>
  <sheetViews>
    <sheetView view="pageLayout" zoomScaleNormal="100" workbookViewId="0">
      <selection sqref="A1:G1"/>
    </sheetView>
  </sheetViews>
  <sheetFormatPr defaultColWidth="8.7265625" defaultRowHeight="11.5" x14ac:dyDescent="0.25"/>
  <cols>
    <col min="1" max="1" width="3.54296875" style="8" customWidth="1"/>
    <col min="2" max="3" width="20" style="8" customWidth="1"/>
    <col min="4" max="4" width="7.6328125" style="8" customWidth="1"/>
    <col min="5" max="6" width="12.54296875" style="8" customWidth="1"/>
    <col min="7" max="7" width="10.81640625" style="8" customWidth="1"/>
    <col min="8" max="16384" width="8.7265625" style="8"/>
  </cols>
  <sheetData>
    <row r="1" spans="1:7" ht="25.5" customHeight="1" thickBot="1" x14ac:dyDescent="0.3">
      <c r="A1" s="219" t="s">
        <v>396</v>
      </c>
      <c r="B1" s="219"/>
      <c r="C1" s="219"/>
      <c r="D1" s="219"/>
      <c r="E1" s="219"/>
      <c r="F1" s="219"/>
      <c r="G1" s="219"/>
    </row>
    <row r="2" spans="1:7" s="7" customFormat="1" ht="71.5" customHeight="1" thickTop="1" x14ac:dyDescent="0.35">
      <c r="A2" s="426" t="s">
        <v>397</v>
      </c>
      <c r="B2" s="427"/>
      <c r="C2" s="427"/>
      <c r="D2" s="427"/>
      <c r="E2" s="427"/>
      <c r="F2" s="372"/>
      <c r="G2" s="373"/>
    </row>
    <row r="3" spans="1:7" ht="53.5" customHeight="1" x14ac:dyDescent="0.25">
      <c r="A3" s="319" t="s">
        <v>398</v>
      </c>
      <c r="B3" s="320"/>
      <c r="C3" s="320"/>
      <c r="D3" s="320"/>
      <c r="E3" s="320"/>
      <c r="F3" s="217"/>
      <c r="G3" s="425"/>
    </row>
    <row r="4" spans="1:7" ht="56" customHeight="1" x14ac:dyDescent="0.25">
      <c r="A4" s="319" t="s">
        <v>399</v>
      </c>
      <c r="B4" s="320"/>
      <c r="C4" s="320"/>
      <c r="D4" s="320"/>
      <c r="E4" s="320"/>
      <c r="F4" s="217"/>
      <c r="G4" s="425"/>
    </row>
    <row r="5" spans="1:7" ht="56.75" customHeight="1" x14ac:dyDescent="0.25">
      <c r="A5" s="319" t="s">
        <v>400</v>
      </c>
      <c r="B5" s="320"/>
      <c r="C5" s="320"/>
      <c r="D5" s="320"/>
      <c r="E5" s="320"/>
      <c r="F5" s="217"/>
      <c r="G5" s="425"/>
    </row>
    <row r="6" spans="1:7" ht="56.75" customHeight="1" x14ac:dyDescent="0.25">
      <c r="A6" s="319" t="s">
        <v>401</v>
      </c>
      <c r="B6" s="320"/>
      <c r="C6" s="320"/>
      <c r="D6" s="320"/>
      <c r="E6" s="320"/>
      <c r="F6" s="217"/>
      <c r="G6" s="425"/>
    </row>
    <row r="7" spans="1:7" ht="53.5" customHeight="1" x14ac:dyDescent="0.25">
      <c r="A7" s="319" t="s">
        <v>402</v>
      </c>
      <c r="B7" s="320"/>
      <c r="C7" s="320"/>
      <c r="D7" s="320"/>
      <c r="E7" s="320"/>
      <c r="F7" s="217"/>
      <c r="G7" s="425"/>
    </row>
    <row r="8" spans="1:7" ht="84" customHeight="1" x14ac:dyDescent="0.25">
      <c r="A8" s="319" t="s">
        <v>403</v>
      </c>
      <c r="B8" s="320"/>
      <c r="C8" s="320"/>
      <c r="D8" s="320"/>
      <c r="E8" s="320"/>
      <c r="F8" s="217"/>
      <c r="G8" s="425"/>
    </row>
    <row r="9" spans="1:7" ht="43.5" customHeight="1" x14ac:dyDescent="0.25">
      <c r="A9" s="319" t="s">
        <v>404</v>
      </c>
      <c r="B9" s="320"/>
      <c r="C9" s="320"/>
      <c r="D9" s="320"/>
      <c r="E9" s="320"/>
      <c r="F9" s="217"/>
      <c r="G9" s="425"/>
    </row>
    <row r="10" spans="1:7" ht="36" customHeight="1" x14ac:dyDescent="0.25">
      <c r="A10" s="319" t="s">
        <v>405</v>
      </c>
      <c r="B10" s="320"/>
      <c r="C10" s="320"/>
      <c r="D10" s="320"/>
      <c r="E10" s="320"/>
      <c r="F10" s="217"/>
      <c r="G10" s="425"/>
    </row>
    <row r="11" spans="1:7" ht="39" customHeight="1" x14ac:dyDescent="0.25">
      <c r="A11" s="319" t="s">
        <v>406</v>
      </c>
      <c r="B11" s="320"/>
      <c r="C11" s="320"/>
      <c r="D11" s="320"/>
      <c r="E11" s="320"/>
      <c r="F11" s="217"/>
      <c r="G11" s="425"/>
    </row>
    <row r="12" spans="1:7" ht="39.5" customHeight="1" x14ac:dyDescent="0.25">
      <c r="A12" s="319" t="s">
        <v>407</v>
      </c>
      <c r="B12" s="320"/>
      <c r="C12" s="320"/>
      <c r="D12" s="320"/>
      <c r="E12" s="320"/>
      <c r="F12" s="217"/>
      <c r="G12" s="425"/>
    </row>
    <row r="13" spans="1:7" ht="56.75" customHeight="1" x14ac:dyDescent="0.25">
      <c r="A13" s="319" t="s">
        <v>408</v>
      </c>
      <c r="B13" s="320"/>
      <c r="C13" s="320"/>
      <c r="D13" s="320"/>
      <c r="E13" s="320"/>
      <c r="F13" s="217"/>
      <c r="G13" s="425"/>
    </row>
    <row r="14" spans="1:7" ht="119" customHeight="1" x14ac:dyDescent="0.25">
      <c r="A14" s="319" t="s">
        <v>409</v>
      </c>
      <c r="B14" s="320"/>
      <c r="C14" s="320"/>
      <c r="D14" s="320"/>
      <c r="E14" s="320"/>
      <c r="F14" s="217"/>
      <c r="G14" s="425"/>
    </row>
    <row r="15" spans="1:7" ht="54" customHeight="1" x14ac:dyDescent="0.25">
      <c r="A15" s="319" t="s">
        <v>410</v>
      </c>
      <c r="B15" s="320"/>
      <c r="C15" s="320"/>
      <c r="D15" s="320"/>
      <c r="E15" s="320"/>
      <c r="F15" s="217"/>
      <c r="G15" s="425"/>
    </row>
    <row r="16" spans="1:7" ht="62.5" customHeight="1" x14ac:dyDescent="0.25">
      <c r="A16" s="319" t="s">
        <v>411</v>
      </c>
      <c r="B16" s="320"/>
      <c r="C16" s="320"/>
      <c r="D16" s="320"/>
      <c r="E16" s="320"/>
      <c r="F16" s="217"/>
      <c r="G16" s="425"/>
    </row>
    <row r="17" spans="1:7" ht="63" customHeight="1" x14ac:dyDescent="0.25">
      <c r="A17" s="319" t="s">
        <v>412</v>
      </c>
      <c r="B17" s="320"/>
      <c r="C17" s="320"/>
      <c r="D17" s="320"/>
      <c r="E17" s="320"/>
      <c r="F17" s="217"/>
      <c r="G17" s="425"/>
    </row>
    <row r="18" spans="1:7" ht="72" customHeight="1" x14ac:dyDescent="0.25">
      <c r="A18" s="319" t="s">
        <v>413</v>
      </c>
      <c r="B18" s="320"/>
      <c r="C18" s="320"/>
      <c r="D18" s="320"/>
      <c r="E18" s="320"/>
      <c r="F18" s="217"/>
      <c r="G18" s="425"/>
    </row>
    <row r="19" spans="1:7" ht="39" customHeight="1" x14ac:dyDescent="0.25">
      <c r="A19" s="319" t="s">
        <v>414</v>
      </c>
      <c r="B19" s="320"/>
      <c r="C19" s="320"/>
      <c r="D19" s="320"/>
      <c r="E19" s="320"/>
      <c r="F19" s="217"/>
      <c r="G19" s="425"/>
    </row>
    <row r="20" spans="1:7" ht="46.5" customHeight="1" x14ac:dyDescent="0.25">
      <c r="A20" s="319" t="s">
        <v>415</v>
      </c>
      <c r="B20" s="320"/>
      <c r="C20" s="320"/>
      <c r="D20" s="320"/>
      <c r="E20" s="320"/>
      <c r="F20" s="217"/>
      <c r="G20" s="425"/>
    </row>
    <row r="21" spans="1:7" ht="21.5" customHeight="1" x14ac:dyDescent="0.25">
      <c r="A21" s="428" t="s">
        <v>418</v>
      </c>
      <c r="B21" s="429"/>
      <c r="C21" s="429"/>
      <c r="D21" s="429"/>
      <c r="E21" s="430"/>
      <c r="F21" s="431"/>
      <c r="G21" s="425"/>
    </row>
    <row r="22" spans="1:7" ht="23.5" customHeight="1" thickBot="1" x14ac:dyDescent="0.3">
      <c r="A22" s="434"/>
      <c r="B22" s="435"/>
      <c r="C22" s="435"/>
      <c r="D22" s="435"/>
      <c r="E22" s="436"/>
      <c r="F22" s="432"/>
      <c r="G22" s="433"/>
    </row>
    <row r="23" spans="1:7" ht="12" thickTop="1" x14ac:dyDescent="0.25"/>
  </sheetData>
  <sheetProtection algorithmName="SHA-512" hashValue="F4e/EqQpwKgOxjS1CEVfXk3h6RHmqkx2acaI4VkFquYAfAnj3JJXPyxZjf/rHT/pswmBKVizsSJ7gAZx0dEPCQ==" saltValue="93fYEhOFWNJjbkJ8E8eS/w==" spinCount="100000" sheet="1" objects="1" scenarios="1"/>
  <mergeCells count="42">
    <mergeCell ref="F17:G17"/>
    <mergeCell ref="A18:E18"/>
    <mergeCell ref="F18:G18"/>
    <mergeCell ref="A19:E19"/>
    <mergeCell ref="A20:E20"/>
    <mergeCell ref="A21:E21"/>
    <mergeCell ref="F21:G22"/>
    <mergeCell ref="F6:G6"/>
    <mergeCell ref="A7:E7"/>
    <mergeCell ref="A8:E8"/>
    <mergeCell ref="A9:E9"/>
    <mergeCell ref="A10:E10"/>
    <mergeCell ref="A11:E11"/>
    <mergeCell ref="A22:E22"/>
    <mergeCell ref="F19:G19"/>
    <mergeCell ref="F20:G20"/>
    <mergeCell ref="F15:G15"/>
    <mergeCell ref="A15:E15"/>
    <mergeCell ref="A16:E16"/>
    <mergeCell ref="F16:G16"/>
    <mergeCell ref="A17:E17"/>
    <mergeCell ref="F13:G13"/>
    <mergeCell ref="F14:G14"/>
    <mergeCell ref="A13:E13"/>
    <mergeCell ref="A14:E14"/>
    <mergeCell ref="F11:G11"/>
    <mergeCell ref="F12:G12"/>
    <mergeCell ref="A12:E12"/>
    <mergeCell ref="F9:G9"/>
    <mergeCell ref="F10:G10"/>
    <mergeCell ref="F7:G7"/>
    <mergeCell ref="F8:G8"/>
    <mergeCell ref="A1:G1"/>
    <mergeCell ref="F4:G4"/>
    <mergeCell ref="A5:E5"/>
    <mergeCell ref="F5:G5"/>
    <mergeCell ref="A6:E6"/>
    <mergeCell ref="F2:G2"/>
    <mergeCell ref="A2:E2"/>
    <mergeCell ref="A3:E3"/>
    <mergeCell ref="F3:G3"/>
    <mergeCell ref="A4:E4"/>
  </mergeCells>
  <pageMargins left="0.7" right="0.7" top="0.78125" bottom="0.75" header="0.3" footer="0.3"/>
  <pageSetup paperSize="9" orientation="portrait" r:id="rId1"/>
  <headerFooter>
    <oddHeader>&amp;L&amp;"Verdana,Normalny"&amp;8Formularz P10/F271
Wydanie 1&amp;C&amp;"Verdana,Normalny"&amp;8Załącznik nr 1
do Regulaminu Funduszu Pożyczkowego
(P10/Z54 wyd.2)&amp;R&amp;G</oddHeader>
  </headerFooter>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15390" r:id="rId5" name="Check Box 30">
              <controlPr defaultSize="0" autoFill="0" autoLine="0" autoPict="0">
                <anchor moveWithCells="1">
                  <from>
                    <xdr:col>4</xdr:col>
                    <xdr:colOff>895350</xdr:colOff>
                    <xdr:row>1</xdr:row>
                    <xdr:rowOff>19050</xdr:rowOff>
                  </from>
                  <to>
                    <xdr:col>6</xdr:col>
                    <xdr:colOff>596900</xdr:colOff>
                    <xdr:row>1</xdr:row>
                    <xdr:rowOff>247650</xdr:rowOff>
                  </to>
                </anchor>
              </controlPr>
            </control>
          </mc:Choice>
        </mc:AlternateContent>
        <mc:AlternateContent xmlns:mc="http://schemas.openxmlformats.org/markup-compatibility/2006">
          <mc:Choice Requires="x14">
            <control shapeId="15391" r:id="rId6" name="Check Box 31">
              <controlPr defaultSize="0" autoFill="0" autoLine="0" autoPict="0">
                <anchor moveWithCells="1">
                  <from>
                    <xdr:col>4</xdr:col>
                    <xdr:colOff>882650</xdr:colOff>
                    <xdr:row>1</xdr:row>
                    <xdr:rowOff>241300</xdr:rowOff>
                  </from>
                  <to>
                    <xdr:col>6</xdr:col>
                    <xdr:colOff>711200</xdr:colOff>
                    <xdr:row>1</xdr:row>
                    <xdr:rowOff>469900</xdr:rowOff>
                  </to>
                </anchor>
              </controlPr>
            </control>
          </mc:Choice>
        </mc:AlternateContent>
        <mc:AlternateContent xmlns:mc="http://schemas.openxmlformats.org/markup-compatibility/2006">
          <mc:Choice Requires="x14">
            <control shapeId="15392" r:id="rId7" name="Check Box 32">
              <controlPr defaultSize="0" autoFill="0" autoLine="0" autoPict="0">
                <anchor moveWithCells="1">
                  <from>
                    <xdr:col>5</xdr:col>
                    <xdr:colOff>0</xdr:colOff>
                    <xdr:row>2</xdr:row>
                    <xdr:rowOff>19050</xdr:rowOff>
                  </from>
                  <to>
                    <xdr:col>6</xdr:col>
                    <xdr:colOff>603250</xdr:colOff>
                    <xdr:row>2</xdr:row>
                    <xdr:rowOff>247650</xdr:rowOff>
                  </to>
                </anchor>
              </controlPr>
            </control>
          </mc:Choice>
        </mc:AlternateContent>
        <mc:AlternateContent xmlns:mc="http://schemas.openxmlformats.org/markup-compatibility/2006">
          <mc:Choice Requires="x14">
            <control shapeId="15393" r:id="rId8" name="Check Box 33">
              <controlPr defaultSize="0" autoFill="0" autoLine="0" autoPict="0">
                <anchor moveWithCells="1">
                  <from>
                    <xdr:col>5</xdr:col>
                    <xdr:colOff>0</xdr:colOff>
                    <xdr:row>2</xdr:row>
                    <xdr:rowOff>228600</xdr:rowOff>
                  </from>
                  <to>
                    <xdr:col>6</xdr:col>
                    <xdr:colOff>704850</xdr:colOff>
                    <xdr:row>2</xdr:row>
                    <xdr:rowOff>457200</xdr:rowOff>
                  </to>
                </anchor>
              </controlPr>
            </control>
          </mc:Choice>
        </mc:AlternateContent>
        <mc:AlternateContent xmlns:mc="http://schemas.openxmlformats.org/markup-compatibility/2006">
          <mc:Choice Requires="x14">
            <control shapeId="15394" r:id="rId9" name="Check Box 34">
              <controlPr defaultSize="0" autoFill="0" autoLine="0" autoPict="0">
                <anchor moveWithCells="1">
                  <from>
                    <xdr:col>5</xdr:col>
                    <xdr:colOff>0</xdr:colOff>
                    <xdr:row>2</xdr:row>
                    <xdr:rowOff>457200</xdr:rowOff>
                  </from>
                  <to>
                    <xdr:col>6</xdr:col>
                    <xdr:colOff>628650</xdr:colOff>
                    <xdr:row>3</xdr:row>
                    <xdr:rowOff>0</xdr:rowOff>
                  </to>
                </anchor>
              </controlPr>
            </control>
          </mc:Choice>
        </mc:AlternateContent>
        <mc:AlternateContent xmlns:mc="http://schemas.openxmlformats.org/markup-compatibility/2006">
          <mc:Choice Requires="x14">
            <control shapeId="15395" r:id="rId10" name="Check Box 35">
              <controlPr defaultSize="0" autoFill="0" autoLine="0" autoPict="0">
                <anchor moveWithCells="1">
                  <from>
                    <xdr:col>5</xdr:col>
                    <xdr:colOff>0</xdr:colOff>
                    <xdr:row>3</xdr:row>
                    <xdr:rowOff>19050</xdr:rowOff>
                  </from>
                  <to>
                    <xdr:col>6</xdr:col>
                    <xdr:colOff>603250</xdr:colOff>
                    <xdr:row>3</xdr:row>
                    <xdr:rowOff>247650</xdr:rowOff>
                  </to>
                </anchor>
              </controlPr>
            </control>
          </mc:Choice>
        </mc:AlternateContent>
        <mc:AlternateContent xmlns:mc="http://schemas.openxmlformats.org/markup-compatibility/2006">
          <mc:Choice Requires="x14">
            <control shapeId="15396" r:id="rId11" name="Check Box 36">
              <controlPr defaultSize="0" autoFill="0" autoLine="0" autoPict="0">
                <anchor moveWithCells="1">
                  <from>
                    <xdr:col>5</xdr:col>
                    <xdr:colOff>0</xdr:colOff>
                    <xdr:row>3</xdr:row>
                    <xdr:rowOff>228600</xdr:rowOff>
                  </from>
                  <to>
                    <xdr:col>6</xdr:col>
                    <xdr:colOff>704850</xdr:colOff>
                    <xdr:row>3</xdr:row>
                    <xdr:rowOff>457200</xdr:rowOff>
                  </to>
                </anchor>
              </controlPr>
            </control>
          </mc:Choice>
        </mc:AlternateContent>
        <mc:AlternateContent xmlns:mc="http://schemas.openxmlformats.org/markup-compatibility/2006">
          <mc:Choice Requires="x14">
            <control shapeId="15397" r:id="rId12" name="Check Box 37">
              <controlPr defaultSize="0" autoFill="0" autoLine="0" autoPict="0">
                <anchor moveWithCells="1">
                  <from>
                    <xdr:col>5</xdr:col>
                    <xdr:colOff>0</xdr:colOff>
                    <xdr:row>3</xdr:row>
                    <xdr:rowOff>457200</xdr:rowOff>
                  </from>
                  <to>
                    <xdr:col>6</xdr:col>
                    <xdr:colOff>628650</xdr:colOff>
                    <xdr:row>3</xdr:row>
                    <xdr:rowOff>679450</xdr:rowOff>
                  </to>
                </anchor>
              </controlPr>
            </control>
          </mc:Choice>
        </mc:AlternateContent>
        <mc:AlternateContent xmlns:mc="http://schemas.openxmlformats.org/markup-compatibility/2006">
          <mc:Choice Requires="x14">
            <control shapeId="15398" r:id="rId13" name="Check Box 38">
              <controlPr defaultSize="0" autoFill="0" autoLine="0" autoPict="0">
                <anchor moveWithCells="1">
                  <from>
                    <xdr:col>5</xdr:col>
                    <xdr:colOff>0</xdr:colOff>
                    <xdr:row>4</xdr:row>
                    <xdr:rowOff>19050</xdr:rowOff>
                  </from>
                  <to>
                    <xdr:col>6</xdr:col>
                    <xdr:colOff>603250</xdr:colOff>
                    <xdr:row>4</xdr:row>
                    <xdr:rowOff>247650</xdr:rowOff>
                  </to>
                </anchor>
              </controlPr>
            </control>
          </mc:Choice>
        </mc:AlternateContent>
        <mc:AlternateContent xmlns:mc="http://schemas.openxmlformats.org/markup-compatibility/2006">
          <mc:Choice Requires="x14">
            <control shapeId="15399" r:id="rId14" name="Check Box 39">
              <controlPr defaultSize="0" autoFill="0" autoLine="0" autoPict="0">
                <anchor moveWithCells="1">
                  <from>
                    <xdr:col>5</xdr:col>
                    <xdr:colOff>0</xdr:colOff>
                    <xdr:row>4</xdr:row>
                    <xdr:rowOff>228600</xdr:rowOff>
                  </from>
                  <to>
                    <xdr:col>6</xdr:col>
                    <xdr:colOff>704850</xdr:colOff>
                    <xdr:row>4</xdr:row>
                    <xdr:rowOff>457200</xdr:rowOff>
                  </to>
                </anchor>
              </controlPr>
            </control>
          </mc:Choice>
        </mc:AlternateContent>
        <mc:AlternateContent xmlns:mc="http://schemas.openxmlformats.org/markup-compatibility/2006">
          <mc:Choice Requires="x14">
            <control shapeId="15400" r:id="rId15" name="Check Box 40">
              <controlPr defaultSize="0" autoFill="0" autoLine="0" autoPict="0">
                <anchor moveWithCells="1">
                  <from>
                    <xdr:col>5</xdr:col>
                    <xdr:colOff>0</xdr:colOff>
                    <xdr:row>4</xdr:row>
                    <xdr:rowOff>457200</xdr:rowOff>
                  </from>
                  <to>
                    <xdr:col>6</xdr:col>
                    <xdr:colOff>628650</xdr:colOff>
                    <xdr:row>4</xdr:row>
                    <xdr:rowOff>679450</xdr:rowOff>
                  </to>
                </anchor>
              </controlPr>
            </control>
          </mc:Choice>
        </mc:AlternateContent>
        <mc:AlternateContent xmlns:mc="http://schemas.openxmlformats.org/markup-compatibility/2006">
          <mc:Choice Requires="x14">
            <control shapeId="15401" r:id="rId16" name="Check Box 41">
              <controlPr defaultSize="0" autoFill="0" autoLine="0" autoPict="0">
                <anchor moveWithCells="1">
                  <from>
                    <xdr:col>5</xdr:col>
                    <xdr:colOff>0</xdr:colOff>
                    <xdr:row>5</xdr:row>
                    <xdr:rowOff>19050</xdr:rowOff>
                  </from>
                  <to>
                    <xdr:col>6</xdr:col>
                    <xdr:colOff>603250</xdr:colOff>
                    <xdr:row>5</xdr:row>
                    <xdr:rowOff>247650</xdr:rowOff>
                  </to>
                </anchor>
              </controlPr>
            </control>
          </mc:Choice>
        </mc:AlternateContent>
        <mc:AlternateContent xmlns:mc="http://schemas.openxmlformats.org/markup-compatibility/2006">
          <mc:Choice Requires="x14">
            <control shapeId="15402" r:id="rId17" name="Check Box 42">
              <controlPr defaultSize="0" autoFill="0" autoLine="0" autoPict="0">
                <anchor moveWithCells="1">
                  <from>
                    <xdr:col>5</xdr:col>
                    <xdr:colOff>0</xdr:colOff>
                    <xdr:row>5</xdr:row>
                    <xdr:rowOff>228600</xdr:rowOff>
                  </from>
                  <to>
                    <xdr:col>6</xdr:col>
                    <xdr:colOff>704850</xdr:colOff>
                    <xdr:row>5</xdr:row>
                    <xdr:rowOff>457200</xdr:rowOff>
                  </to>
                </anchor>
              </controlPr>
            </control>
          </mc:Choice>
        </mc:AlternateContent>
        <mc:AlternateContent xmlns:mc="http://schemas.openxmlformats.org/markup-compatibility/2006">
          <mc:Choice Requires="x14">
            <control shapeId="15403" r:id="rId18" name="Check Box 43">
              <controlPr defaultSize="0" autoFill="0" autoLine="0" autoPict="0">
                <anchor moveWithCells="1">
                  <from>
                    <xdr:col>5</xdr:col>
                    <xdr:colOff>0</xdr:colOff>
                    <xdr:row>5</xdr:row>
                    <xdr:rowOff>457200</xdr:rowOff>
                  </from>
                  <to>
                    <xdr:col>6</xdr:col>
                    <xdr:colOff>628650</xdr:colOff>
                    <xdr:row>5</xdr:row>
                    <xdr:rowOff>679450</xdr:rowOff>
                  </to>
                </anchor>
              </controlPr>
            </control>
          </mc:Choice>
        </mc:AlternateContent>
        <mc:AlternateContent xmlns:mc="http://schemas.openxmlformats.org/markup-compatibility/2006">
          <mc:Choice Requires="x14">
            <control shapeId="15404" r:id="rId19" name="Check Box 44">
              <controlPr defaultSize="0" autoFill="0" autoLine="0" autoPict="0">
                <anchor moveWithCells="1">
                  <from>
                    <xdr:col>5</xdr:col>
                    <xdr:colOff>0</xdr:colOff>
                    <xdr:row>6</xdr:row>
                    <xdr:rowOff>19050</xdr:rowOff>
                  </from>
                  <to>
                    <xdr:col>6</xdr:col>
                    <xdr:colOff>603250</xdr:colOff>
                    <xdr:row>6</xdr:row>
                    <xdr:rowOff>247650</xdr:rowOff>
                  </to>
                </anchor>
              </controlPr>
            </control>
          </mc:Choice>
        </mc:AlternateContent>
        <mc:AlternateContent xmlns:mc="http://schemas.openxmlformats.org/markup-compatibility/2006">
          <mc:Choice Requires="x14">
            <control shapeId="15405" r:id="rId20" name="Check Box 45">
              <controlPr defaultSize="0" autoFill="0" autoLine="0" autoPict="0">
                <anchor moveWithCells="1">
                  <from>
                    <xdr:col>5</xdr:col>
                    <xdr:colOff>0</xdr:colOff>
                    <xdr:row>6</xdr:row>
                    <xdr:rowOff>228600</xdr:rowOff>
                  </from>
                  <to>
                    <xdr:col>6</xdr:col>
                    <xdr:colOff>704850</xdr:colOff>
                    <xdr:row>6</xdr:row>
                    <xdr:rowOff>457200</xdr:rowOff>
                  </to>
                </anchor>
              </controlPr>
            </control>
          </mc:Choice>
        </mc:AlternateContent>
        <mc:AlternateContent xmlns:mc="http://schemas.openxmlformats.org/markup-compatibility/2006">
          <mc:Choice Requires="x14">
            <control shapeId="15406" r:id="rId21" name="Check Box 46">
              <controlPr defaultSize="0" autoFill="0" autoLine="0" autoPict="0">
                <anchor moveWithCells="1">
                  <from>
                    <xdr:col>5</xdr:col>
                    <xdr:colOff>0</xdr:colOff>
                    <xdr:row>7</xdr:row>
                    <xdr:rowOff>19050</xdr:rowOff>
                  </from>
                  <to>
                    <xdr:col>6</xdr:col>
                    <xdr:colOff>603250</xdr:colOff>
                    <xdr:row>7</xdr:row>
                    <xdr:rowOff>247650</xdr:rowOff>
                  </to>
                </anchor>
              </controlPr>
            </control>
          </mc:Choice>
        </mc:AlternateContent>
        <mc:AlternateContent xmlns:mc="http://schemas.openxmlformats.org/markup-compatibility/2006">
          <mc:Choice Requires="x14">
            <control shapeId="15407" r:id="rId22" name="Check Box 47">
              <controlPr defaultSize="0" autoFill="0" autoLine="0" autoPict="0">
                <anchor moveWithCells="1">
                  <from>
                    <xdr:col>5</xdr:col>
                    <xdr:colOff>0</xdr:colOff>
                    <xdr:row>7</xdr:row>
                    <xdr:rowOff>228600</xdr:rowOff>
                  </from>
                  <to>
                    <xdr:col>6</xdr:col>
                    <xdr:colOff>704850</xdr:colOff>
                    <xdr:row>7</xdr:row>
                    <xdr:rowOff>457200</xdr:rowOff>
                  </to>
                </anchor>
              </controlPr>
            </control>
          </mc:Choice>
        </mc:AlternateContent>
        <mc:AlternateContent xmlns:mc="http://schemas.openxmlformats.org/markup-compatibility/2006">
          <mc:Choice Requires="x14">
            <control shapeId="15408" r:id="rId23" name="Check Box 48">
              <controlPr defaultSize="0" autoFill="0" autoLine="0" autoPict="0">
                <anchor moveWithCells="1">
                  <from>
                    <xdr:col>5</xdr:col>
                    <xdr:colOff>0</xdr:colOff>
                    <xdr:row>8</xdr:row>
                    <xdr:rowOff>19050</xdr:rowOff>
                  </from>
                  <to>
                    <xdr:col>6</xdr:col>
                    <xdr:colOff>603250</xdr:colOff>
                    <xdr:row>8</xdr:row>
                    <xdr:rowOff>247650</xdr:rowOff>
                  </to>
                </anchor>
              </controlPr>
            </control>
          </mc:Choice>
        </mc:AlternateContent>
        <mc:AlternateContent xmlns:mc="http://schemas.openxmlformats.org/markup-compatibility/2006">
          <mc:Choice Requires="x14">
            <control shapeId="15409" r:id="rId24" name="Check Box 49">
              <controlPr defaultSize="0" autoFill="0" autoLine="0" autoPict="0">
                <anchor moveWithCells="1">
                  <from>
                    <xdr:col>5</xdr:col>
                    <xdr:colOff>0</xdr:colOff>
                    <xdr:row>8</xdr:row>
                    <xdr:rowOff>228600</xdr:rowOff>
                  </from>
                  <to>
                    <xdr:col>6</xdr:col>
                    <xdr:colOff>704850</xdr:colOff>
                    <xdr:row>8</xdr:row>
                    <xdr:rowOff>457200</xdr:rowOff>
                  </to>
                </anchor>
              </controlPr>
            </control>
          </mc:Choice>
        </mc:AlternateContent>
        <mc:AlternateContent xmlns:mc="http://schemas.openxmlformats.org/markup-compatibility/2006">
          <mc:Choice Requires="x14">
            <control shapeId="15410" r:id="rId25" name="Check Box 50">
              <controlPr defaultSize="0" autoFill="0" autoLine="0" autoPict="0">
                <anchor moveWithCells="1">
                  <from>
                    <xdr:col>5</xdr:col>
                    <xdr:colOff>0</xdr:colOff>
                    <xdr:row>9</xdr:row>
                    <xdr:rowOff>19050</xdr:rowOff>
                  </from>
                  <to>
                    <xdr:col>6</xdr:col>
                    <xdr:colOff>603250</xdr:colOff>
                    <xdr:row>9</xdr:row>
                    <xdr:rowOff>247650</xdr:rowOff>
                  </to>
                </anchor>
              </controlPr>
            </control>
          </mc:Choice>
        </mc:AlternateContent>
        <mc:AlternateContent xmlns:mc="http://schemas.openxmlformats.org/markup-compatibility/2006">
          <mc:Choice Requires="x14">
            <control shapeId="15411" r:id="rId26" name="Check Box 51">
              <controlPr defaultSize="0" autoFill="0" autoLine="0" autoPict="0">
                <anchor moveWithCells="1">
                  <from>
                    <xdr:col>5</xdr:col>
                    <xdr:colOff>0</xdr:colOff>
                    <xdr:row>9</xdr:row>
                    <xdr:rowOff>228600</xdr:rowOff>
                  </from>
                  <to>
                    <xdr:col>6</xdr:col>
                    <xdr:colOff>704850</xdr:colOff>
                    <xdr:row>10</xdr:row>
                    <xdr:rowOff>0</xdr:rowOff>
                  </to>
                </anchor>
              </controlPr>
            </control>
          </mc:Choice>
        </mc:AlternateContent>
        <mc:AlternateContent xmlns:mc="http://schemas.openxmlformats.org/markup-compatibility/2006">
          <mc:Choice Requires="x14">
            <control shapeId="15412" r:id="rId27" name="Check Box 52">
              <controlPr defaultSize="0" autoFill="0" autoLine="0" autoPict="0">
                <anchor moveWithCells="1">
                  <from>
                    <xdr:col>5</xdr:col>
                    <xdr:colOff>0</xdr:colOff>
                    <xdr:row>10</xdr:row>
                    <xdr:rowOff>19050</xdr:rowOff>
                  </from>
                  <to>
                    <xdr:col>6</xdr:col>
                    <xdr:colOff>603250</xdr:colOff>
                    <xdr:row>10</xdr:row>
                    <xdr:rowOff>247650</xdr:rowOff>
                  </to>
                </anchor>
              </controlPr>
            </control>
          </mc:Choice>
        </mc:AlternateContent>
        <mc:AlternateContent xmlns:mc="http://schemas.openxmlformats.org/markup-compatibility/2006">
          <mc:Choice Requires="x14">
            <control shapeId="15413" r:id="rId28" name="Check Box 53">
              <controlPr defaultSize="0" autoFill="0" autoLine="0" autoPict="0">
                <anchor moveWithCells="1">
                  <from>
                    <xdr:col>5</xdr:col>
                    <xdr:colOff>0</xdr:colOff>
                    <xdr:row>10</xdr:row>
                    <xdr:rowOff>228600</xdr:rowOff>
                  </from>
                  <to>
                    <xdr:col>6</xdr:col>
                    <xdr:colOff>704850</xdr:colOff>
                    <xdr:row>10</xdr:row>
                    <xdr:rowOff>457200</xdr:rowOff>
                  </to>
                </anchor>
              </controlPr>
            </control>
          </mc:Choice>
        </mc:AlternateContent>
        <mc:AlternateContent xmlns:mc="http://schemas.openxmlformats.org/markup-compatibility/2006">
          <mc:Choice Requires="x14">
            <control shapeId="15414" r:id="rId29" name="Check Box 54">
              <controlPr defaultSize="0" autoFill="0" autoLine="0" autoPict="0">
                <anchor moveWithCells="1">
                  <from>
                    <xdr:col>5</xdr:col>
                    <xdr:colOff>0</xdr:colOff>
                    <xdr:row>11</xdr:row>
                    <xdr:rowOff>19050</xdr:rowOff>
                  </from>
                  <to>
                    <xdr:col>6</xdr:col>
                    <xdr:colOff>603250</xdr:colOff>
                    <xdr:row>11</xdr:row>
                    <xdr:rowOff>247650</xdr:rowOff>
                  </to>
                </anchor>
              </controlPr>
            </control>
          </mc:Choice>
        </mc:AlternateContent>
        <mc:AlternateContent xmlns:mc="http://schemas.openxmlformats.org/markup-compatibility/2006">
          <mc:Choice Requires="x14">
            <control shapeId="15415" r:id="rId30" name="Check Box 55">
              <controlPr defaultSize="0" autoFill="0" autoLine="0" autoPict="0">
                <anchor moveWithCells="1">
                  <from>
                    <xdr:col>5</xdr:col>
                    <xdr:colOff>0</xdr:colOff>
                    <xdr:row>11</xdr:row>
                    <xdr:rowOff>228600</xdr:rowOff>
                  </from>
                  <to>
                    <xdr:col>6</xdr:col>
                    <xdr:colOff>704850</xdr:colOff>
                    <xdr:row>11</xdr:row>
                    <xdr:rowOff>457200</xdr:rowOff>
                  </to>
                </anchor>
              </controlPr>
            </control>
          </mc:Choice>
        </mc:AlternateContent>
        <mc:AlternateContent xmlns:mc="http://schemas.openxmlformats.org/markup-compatibility/2006">
          <mc:Choice Requires="x14">
            <control shapeId="15416" r:id="rId31" name="Check Box 56">
              <controlPr defaultSize="0" autoFill="0" autoLine="0" autoPict="0">
                <anchor moveWithCells="1">
                  <from>
                    <xdr:col>5</xdr:col>
                    <xdr:colOff>0</xdr:colOff>
                    <xdr:row>12</xdr:row>
                    <xdr:rowOff>19050</xdr:rowOff>
                  </from>
                  <to>
                    <xdr:col>6</xdr:col>
                    <xdr:colOff>603250</xdr:colOff>
                    <xdr:row>12</xdr:row>
                    <xdr:rowOff>247650</xdr:rowOff>
                  </to>
                </anchor>
              </controlPr>
            </control>
          </mc:Choice>
        </mc:AlternateContent>
        <mc:AlternateContent xmlns:mc="http://schemas.openxmlformats.org/markup-compatibility/2006">
          <mc:Choice Requires="x14">
            <control shapeId="15417" r:id="rId32" name="Check Box 57">
              <controlPr defaultSize="0" autoFill="0" autoLine="0" autoPict="0">
                <anchor moveWithCells="1">
                  <from>
                    <xdr:col>5</xdr:col>
                    <xdr:colOff>0</xdr:colOff>
                    <xdr:row>12</xdr:row>
                    <xdr:rowOff>228600</xdr:rowOff>
                  </from>
                  <to>
                    <xdr:col>6</xdr:col>
                    <xdr:colOff>704850</xdr:colOff>
                    <xdr:row>12</xdr:row>
                    <xdr:rowOff>457200</xdr:rowOff>
                  </to>
                </anchor>
              </controlPr>
            </control>
          </mc:Choice>
        </mc:AlternateContent>
        <mc:AlternateContent xmlns:mc="http://schemas.openxmlformats.org/markup-compatibility/2006">
          <mc:Choice Requires="x14">
            <control shapeId="15418" r:id="rId33" name="Check Box 58">
              <controlPr defaultSize="0" autoFill="0" autoLine="0" autoPict="0">
                <anchor moveWithCells="1">
                  <from>
                    <xdr:col>5</xdr:col>
                    <xdr:colOff>0</xdr:colOff>
                    <xdr:row>12</xdr:row>
                    <xdr:rowOff>457200</xdr:rowOff>
                  </from>
                  <to>
                    <xdr:col>6</xdr:col>
                    <xdr:colOff>628650</xdr:colOff>
                    <xdr:row>12</xdr:row>
                    <xdr:rowOff>679450</xdr:rowOff>
                  </to>
                </anchor>
              </controlPr>
            </control>
          </mc:Choice>
        </mc:AlternateContent>
        <mc:AlternateContent xmlns:mc="http://schemas.openxmlformats.org/markup-compatibility/2006">
          <mc:Choice Requires="x14">
            <control shapeId="15419" r:id="rId34" name="Check Box 59">
              <controlPr defaultSize="0" autoFill="0" autoLine="0" autoPict="0">
                <anchor moveWithCells="1">
                  <from>
                    <xdr:col>5</xdr:col>
                    <xdr:colOff>0</xdr:colOff>
                    <xdr:row>13</xdr:row>
                    <xdr:rowOff>19050</xdr:rowOff>
                  </from>
                  <to>
                    <xdr:col>6</xdr:col>
                    <xdr:colOff>603250</xdr:colOff>
                    <xdr:row>13</xdr:row>
                    <xdr:rowOff>247650</xdr:rowOff>
                  </to>
                </anchor>
              </controlPr>
            </control>
          </mc:Choice>
        </mc:AlternateContent>
        <mc:AlternateContent xmlns:mc="http://schemas.openxmlformats.org/markup-compatibility/2006">
          <mc:Choice Requires="x14">
            <control shapeId="15420" r:id="rId35" name="Check Box 60">
              <controlPr defaultSize="0" autoFill="0" autoLine="0" autoPict="0">
                <anchor moveWithCells="1">
                  <from>
                    <xdr:col>5</xdr:col>
                    <xdr:colOff>0</xdr:colOff>
                    <xdr:row>13</xdr:row>
                    <xdr:rowOff>228600</xdr:rowOff>
                  </from>
                  <to>
                    <xdr:col>6</xdr:col>
                    <xdr:colOff>704850</xdr:colOff>
                    <xdr:row>13</xdr:row>
                    <xdr:rowOff>457200</xdr:rowOff>
                  </to>
                </anchor>
              </controlPr>
            </control>
          </mc:Choice>
        </mc:AlternateContent>
        <mc:AlternateContent xmlns:mc="http://schemas.openxmlformats.org/markup-compatibility/2006">
          <mc:Choice Requires="x14">
            <control shapeId="15421" r:id="rId36" name="Check Box 61">
              <controlPr defaultSize="0" autoFill="0" autoLine="0" autoPict="0">
                <anchor moveWithCells="1">
                  <from>
                    <xdr:col>5</xdr:col>
                    <xdr:colOff>0</xdr:colOff>
                    <xdr:row>14</xdr:row>
                    <xdr:rowOff>19050</xdr:rowOff>
                  </from>
                  <to>
                    <xdr:col>6</xdr:col>
                    <xdr:colOff>603250</xdr:colOff>
                    <xdr:row>14</xdr:row>
                    <xdr:rowOff>247650</xdr:rowOff>
                  </to>
                </anchor>
              </controlPr>
            </control>
          </mc:Choice>
        </mc:AlternateContent>
        <mc:AlternateContent xmlns:mc="http://schemas.openxmlformats.org/markup-compatibility/2006">
          <mc:Choice Requires="x14">
            <control shapeId="15422" r:id="rId37" name="Check Box 62">
              <controlPr defaultSize="0" autoFill="0" autoLine="0" autoPict="0">
                <anchor moveWithCells="1">
                  <from>
                    <xdr:col>5</xdr:col>
                    <xdr:colOff>0</xdr:colOff>
                    <xdr:row>14</xdr:row>
                    <xdr:rowOff>228600</xdr:rowOff>
                  </from>
                  <to>
                    <xdr:col>6</xdr:col>
                    <xdr:colOff>704850</xdr:colOff>
                    <xdr:row>14</xdr:row>
                    <xdr:rowOff>457200</xdr:rowOff>
                  </to>
                </anchor>
              </controlPr>
            </control>
          </mc:Choice>
        </mc:AlternateContent>
        <mc:AlternateContent xmlns:mc="http://schemas.openxmlformats.org/markup-compatibility/2006">
          <mc:Choice Requires="x14">
            <control shapeId="15423" r:id="rId38" name="Check Box 63">
              <controlPr defaultSize="0" autoFill="0" autoLine="0" autoPict="0">
                <anchor moveWithCells="1">
                  <from>
                    <xdr:col>5</xdr:col>
                    <xdr:colOff>0</xdr:colOff>
                    <xdr:row>15</xdr:row>
                    <xdr:rowOff>19050</xdr:rowOff>
                  </from>
                  <to>
                    <xdr:col>6</xdr:col>
                    <xdr:colOff>603250</xdr:colOff>
                    <xdr:row>15</xdr:row>
                    <xdr:rowOff>247650</xdr:rowOff>
                  </to>
                </anchor>
              </controlPr>
            </control>
          </mc:Choice>
        </mc:AlternateContent>
        <mc:AlternateContent xmlns:mc="http://schemas.openxmlformats.org/markup-compatibility/2006">
          <mc:Choice Requires="x14">
            <control shapeId="15424" r:id="rId39" name="Check Box 64">
              <controlPr defaultSize="0" autoFill="0" autoLine="0" autoPict="0">
                <anchor moveWithCells="1">
                  <from>
                    <xdr:col>5</xdr:col>
                    <xdr:colOff>0</xdr:colOff>
                    <xdr:row>15</xdr:row>
                    <xdr:rowOff>228600</xdr:rowOff>
                  </from>
                  <to>
                    <xdr:col>6</xdr:col>
                    <xdr:colOff>704850</xdr:colOff>
                    <xdr:row>15</xdr:row>
                    <xdr:rowOff>457200</xdr:rowOff>
                  </to>
                </anchor>
              </controlPr>
            </control>
          </mc:Choice>
        </mc:AlternateContent>
        <mc:AlternateContent xmlns:mc="http://schemas.openxmlformats.org/markup-compatibility/2006">
          <mc:Choice Requires="x14">
            <control shapeId="15425" r:id="rId40" name="Check Box 65">
              <controlPr defaultSize="0" autoFill="0" autoLine="0" autoPict="0">
                <anchor moveWithCells="1">
                  <from>
                    <xdr:col>5</xdr:col>
                    <xdr:colOff>0</xdr:colOff>
                    <xdr:row>16</xdr:row>
                    <xdr:rowOff>19050</xdr:rowOff>
                  </from>
                  <to>
                    <xdr:col>6</xdr:col>
                    <xdr:colOff>603250</xdr:colOff>
                    <xdr:row>16</xdr:row>
                    <xdr:rowOff>247650</xdr:rowOff>
                  </to>
                </anchor>
              </controlPr>
            </control>
          </mc:Choice>
        </mc:AlternateContent>
        <mc:AlternateContent xmlns:mc="http://schemas.openxmlformats.org/markup-compatibility/2006">
          <mc:Choice Requires="x14">
            <control shapeId="15426" r:id="rId41" name="Check Box 66">
              <controlPr defaultSize="0" autoFill="0" autoLine="0" autoPict="0">
                <anchor moveWithCells="1">
                  <from>
                    <xdr:col>5</xdr:col>
                    <xdr:colOff>0</xdr:colOff>
                    <xdr:row>16</xdr:row>
                    <xdr:rowOff>228600</xdr:rowOff>
                  </from>
                  <to>
                    <xdr:col>6</xdr:col>
                    <xdr:colOff>704850</xdr:colOff>
                    <xdr:row>16</xdr:row>
                    <xdr:rowOff>457200</xdr:rowOff>
                  </to>
                </anchor>
              </controlPr>
            </control>
          </mc:Choice>
        </mc:AlternateContent>
        <mc:AlternateContent xmlns:mc="http://schemas.openxmlformats.org/markup-compatibility/2006">
          <mc:Choice Requires="x14">
            <control shapeId="15427" r:id="rId42" name="Check Box 67">
              <controlPr defaultSize="0" autoFill="0" autoLine="0" autoPict="0">
                <anchor moveWithCells="1">
                  <from>
                    <xdr:col>5</xdr:col>
                    <xdr:colOff>0</xdr:colOff>
                    <xdr:row>17</xdr:row>
                    <xdr:rowOff>19050</xdr:rowOff>
                  </from>
                  <to>
                    <xdr:col>6</xdr:col>
                    <xdr:colOff>603250</xdr:colOff>
                    <xdr:row>17</xdr:row>
                    <xdr:rowOff>247650</xdr:rowOff>
                  </to>
                </anchor>
              </controlPr>
            </control>
          </mc:Choice>
        </mc:AlternateContent>
        <mc:AlternateContent xmlns:mc="http://schemas.openxmlformats.org/markup-compatibility/2006">
          <mc:Choice Requires="x14">
            <control shapeId="15428" r:id="rId43" name="Check Box 68">
              <controlPr defaultSize="0" autoFill="0" autoLine="0" autoPict="0">
                <anchor moveWithCells="1">
                  <from>
                    <xdr:col>5</xdr:col>
                    <xdr:colOff>0</xdr:colOff>
                    <xdr:row>17</xdr:row>
                    <xdr:rowOff>228600</xdr:rowOff>
                  </from>
                  <to>
                    <xdr:col>6</xdr:col>
                    <xdr:colOff>704850</xdr:colOff>
                    <xdr:row>17</xdr:row>
                    <xdr:rowOff>457200</xdr:rowOff>
                  </to>
                </anchor>
              </controlPr>
            </control>
          </mc:Choice>
        </mc:AlternateContent>
        <mc:AlternateContent xmlns:mc="http://schemas.openxmlformats.org/markup-compatibility/2006">
          <mc:Choice Requires="x14">
            <control shapeId="15429" r:id="rId44" name="Check Box 69">
              <controlPr defaultSize="0" autoFill="0" autoLine="0" autoPict="0">
                <anchor moveWithCells="1">
                  <from>
                    <xdr:col>5</xdr:col>
                    <xdr:colOff>0</xdr:colOff>
                    <xdr:row>18</xdr:row>
                    <xdr:rowOff>19050</xdr:rowOff>
                  </from>
                  <to>
                    <xdr:col>6</xdr:col>
                    <xdr:colOff>603250</xdr:colOff>
                    <xdr:row>18</xdr:row>
                    <xdr:rowOff>247650</xdr:rowOff>
                  </to>
                </anchor>
              </controlPr>
            </control>
          </mc:Choice>
        </mc:AlternateContent>
        <mc:AlternateContent xmlns:mc="http://schemas.openxmlformats.org/markup-compatibility/2006">
          <mc:Choice Requires="x14">
            <control shapeId="15430" r:id="rId45" name="Check Box 70">
              <controlPr defaultSize="0" autoFill="0" autoLine="0" autoPict="0">
                <anchor moveWithCells="1">
                  <from>
                    <xdr:col>5</xdr:col>
                    <xdr:colOff>0</xdr:colOff>
                    <xdr:row>18</xdr:row>
                    <xdr:rowOff>228600</xdr:rowOff>
                  </from>
                  <to>
                    <xdr:col>6</xdr:col>
                    <xdr:colOff>704850</xdr:colOff>
                    <xdr:row>18</xdr:row>
                    <xdr:rowOff>457200</xdr:rowOff>
                  </to>
                </anchor>
              </controlPr>
            </control>
          </mc:Choice>
        </mc:AlternateContent>
        <mc:AlternateContent xmlns:mc="http://schemas.openxmlformats.org/markup-compatibility/2006">
          <mc:Choice Requires="x14">
            <control shapeId="15431" r:id="rId46" name="Check Box 71">
              <controlPr defaultSize="0" autoFill="0" autoLine="0" autoPict="0">
                <anchor moveWithCells="1">
                  <from>
                    <xdr:col>5</xdr:col>
                    <xdr:colOff>6350</xdr:colOff>
                    <xdr:row>19</xdr:row>
                    <xdr:rowOff>31750</xdr:rowOff>
                  </from>
                  <to>
                    <xdr:col>6</xdr:col>
                    <xdr:colOff>501650</xdr:colOff>
                    <xdr:row>19</xdr:row>
                    <xdr:rowOff>260350</xdr:rowOff>
                  </to>
                </anchor>
              </controlPr>
            </control>
          </mc:Choice>
        </mc:AlternateContent>
        <mc:AlternateContent xmlns:mc="http://schemas.openxmlformats.org/markup-compatibility/2006">
          <mc:Choice Requires="x14">
            <control shapeId="15432" r:id="rId47" name="Check Box 72">
              <controlPr defaultSize="0" autoFill="0" autoLine="0" autoPict="0">
                <anchor moveWithCells="1">
                  <from>
                    <xdr:col>5</xdr:col>
                    <xdr:colOff>12700</xdr:colOff>
                    <xdr:row>19</xdr:row>
                    <xdr:rowOff>247650</xdr:rowOff>
                  </from>
                  <to>
                    <xdr:col>6</xdr:col>
                    <xdr:colOff>749300</xdr:colOff>
                    <xdr:row>19</xdr:row>
                    <xdr:rowOff>508000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7D2A86-ECB6-41C4-A91F-D1FFD33E0AA2}">
  <dimension ref="A1:G4"/>
  <sheetViews>
    <sheetView view="pageLayout" zoomScaleNormal="100" workbookViewId="0">
      <selection sqref="A1:G1"/>
    </sheetView>
  </sheetViews>
  <sheetFormatPr defaultColWidth="8.7265625" defaultRowHeight="11.5" x14ac:dyDescent="0.25"/>
  <cols>
    <col min="1" max="1" width="3.54296875" style="8" customWidth="1"/>
    <col min="2" max="3" width="20" style="8" customWidth="1"/>
    <col min="4" max="4" width="7.6328125" style="8" customWidth="1"/>
    <col min="5" max="6" width="12.54296875" style="8" customWidth="1"/>
    <col min="7" max="7" width="10.81640625" style="8" customWidth="1"/>
    <col min="8" max="16384" width="8.7265625" style="8"/>
  </cols>
  <sheetData>
    <row r="1" spans="1:7" ht="25.5" customHeight="1" thickBot="1" x14ac:dyDescent="0.3">
      <c r="A1" s="219" t="s">
        <v>419</v>
      </c>
      <c r="B1" s="219"/>
      <c r="C1" s="219"/>
      <c r="D1" s="219"/>
      <c r="E1" s="219"/>
      <c r="F1" s="219"/>
      <c r="G1" s="219"/>
    </row>
    <row r="2" spans="1:7" ht="372.5" customHeight="1" thickTop="1" x14ac:dyDescent="0.25">
      <c r="A2" s="437" t="s">
        <v>421</v>
      </c>
      <c r="B2" s="438"/>
      <c r="C2" s="438"/>
      <c r="D2" s="438"/>
      <c r="E2" s="438"/>
      <c r="F2" s="438"/>
      <c r="G2" s="439"/>
    </row>
    <row r="3" spans="1:7" ht="130.5" customHeight="1" thickBot="1" x14ac:dyDescent="0.3">
      <c r="A3" s="440" t="s">
        <v>420</v>
      </c>
      <c r="B3" s="441"/>
      <c r="C3" s="441"/>
      <c r="D3" s="441"/>
      <c r="E3" s="441"/>
      <c r="F3" s="441"/>
      <c r="G3" s="442"/>
    </row>
    <row r="4" spans="1:7" ht="12" thickTop="1" x14ac:dyDescent="0.25"/>
  </sheetData>
  <sheetProtection algorithmName="SHA-512" hashValue="vdwFb1MO6p8km92u+YbrtrRkxtMVLuwxxbGAF20LH6+AK2csQmPE8xpYuMijZ0iqskSGhAQLaO6f3pu/9u4nyw==" saltValue="5MBITdC6cXytxYVr11L5/A==" spinCount="100000" sheet="1" objects="1" scenarios="1"/>
  <mergeCells count="3">
    <mergeCell ref="A2:G2"/>
    <mergeCell ref="A3:G3"/>
    <mergeCell ref="A1:G1"/>
  </mergeCells>
  <pageMargins left="0.7" right="0.7" top="0.78125" bottom="0.75" header="0.3" footer="0.3"/>
  <pageSetup paperSize="9" orientation="portrait" r:id="rId1"/>
  <headerFooter>
    <oddHeader>&amp;L&amp;"Verdana,Normalny"&amp;8Formularz P10/F271
Wydanie 1&amp;C&amp;"Verdana,Normalny"&amp;8Załącznik nr 1
do Regulaminu Funduszu Pożyczkowego
(P10/Z54 wyd.2)&amp;R&amp;G</oddHeader>
  </headerFooter>
  <legacyDrawingHF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B6A266-C120-4E97-8F24-D6357ACD229A}">
  <dimension ref="A1:G40"/>
  <sheetViews>
    <sheetView view="pageLayout" zoomScaleNormal="100" workbookViewId="0">
      <selection sqref="A1:G1"/>
    </sheetView>
  </sheetViews>
  <sheetFormatPr defaultColWidth="8.7265625" defaultRowHeight="11.5" x14ac:dyDescent="0.25"/>
  <cols>
    <col min="1" max="1" width="3.54296875" style="8" customWidth="1"/>
    <col min="2" max="3" width="20" style="8" customWidth="1"/>
    <col min="4" max="4" width="7.6328125" style="8" customWidth="1"/>
    <col min="5" max="5" width="12.54296875" style="8" customWidth="1"/>
    <col min="6" max="6" width="6.453125" style="8" customWidth="1"/>
    <col min="7" max="7" width="16.54296875" style="8" customWidth="1"/>
    <col min="8" max="16384" width="8.7265625" style="8"/>
  </cols>
  <sheetData>
    <row r="1" spans="1:7" ht="25.5" customHeight="1" thickBot="1" x14ac:dyDescent="0.3">
      <c r="A1" s="219" t="s">
        <v>422</v>
      </c>
      <c r="B1" s="219"/>
      <c r="C1" s="219"/>
      <c r="D1" s="219"/>
      <c r="E1" s="219"/>
      <c r="F1" s="219"/>
      <c r="G1" s="219"/>
    </row>
    <row r="2" spans="1:7" ht="33" customHeight="1" thickTop="1" x14ac:dyDescent="0.25">
      <c r="A2" s="171" t="s">
        <v>286</v>
      </c>
      <c r="B2" s="443" t="s">
        <v>424</v>
      </c>
      <c r="C2" s="443"/>
      <c r="D2" s="443"/>
      <c r="E2" s="443" t="s">
        <v>428</v>
      </c>
      <c r="F2" s="443"/>
      <c r="G2" s="172" t="s">
        <v>423</v>
      </c>
    </row>
    <row r="3" spans="1:7" ht="23.5" customHeight="1" x14ac:dyDescent="0.25">
      <c r="A3" s="173">
        <v>1</v>
      </c>
      <c r="B3" s="320" t="s">
        <v>425</v>
      </c>
      <c r="C3" s="320"/>
      <c r="D3" s="320"/>
      <c r="E3" s="320"/>
      <c r="F3" s="320"/>
      <c r="G3" s="321"/>
    </row>
    <row r="4" spans="1:7" ht="32" customHeight="1" x14ac:dyDescent="0.25">
      <c r="A4" s="173" t="s">
        <v>426</v>
      </c>
      <c r="B4" s="320" t="s">
        <v>427</v>
      </c>
      <c r="C4" s="320"/>
      <c r="D4" s="320"/>
      <c r="E4" s="453" t="s">
        <v>431</v>
      </c>
      <c r="F4" s="453"/>
      <c r="G4" s="174"/>
    </row>
    <row r="5" spans="1:7" x14ac:dyDescent="0.25">
      <c r="A5" s="173" t="s">
        <v>432</v>
      </c>
      <c r="B5" s="320" t="s">
        <v>433</v>
      </c>
      <c r="C5" s="320"/>
      <c r="D5" s="320"/>
      <c r="E5" s="320"/>
      <c r="F5" s="320"/>
      <c r="G5" s="321"/>
    </row>
    <row r="6" spans="1:7" ht="43" customHeight="1" x14ac:dyDescent="0.25">
      <c r="A6" s="173" t="s">
        <v>434</v>
      </c>
      <c r="B6" s="320" t="s">
        <v>435</v>
      </c>
      <c r="C6" s="320"/>
      <c r="D6" s="320"/>
      <c r="E6" s="449" t="s">
        <v>436</v>
      </c>
      <c r="F6" s="450"/>
      <c r="G6" s="174"/>
    </row>
    <row r="7" spans="1:7" ht="54" customHeight="1" x14ac:dyDescent="0.25">
      <c r="A7" s="173" t="s">
        <v>437</v>
      </c>
      <c r="B7" s="320" t="s">
        <v>438</v>
      </c>
      <c r="C7" s="320"/>
      <c r="D7" s="320"/>
      <c r="E7" s="449" t="s">
        <v>439</v>
      </c>
      <c r="F7" s="450"/>
      <c r="G7" s="174"/>
    </row>
    <row r="8" spans="1:7" ht="62" customHeight="1" x14ac:dyDescent="0.25">
      <c r="A8" s="173" t="s">
        <v>440</v>
      </c>
      <c r="B8" s="320" t="s">
        <v>441</v>
      </c>
      <c r="C8" s="320"/>
      <c r="D8" s="320"/>
      <c r="E8" s="449" t="s">
        <v>442</v>
      </c>
      <c r="F8" s="450"/>
      <c r="G8" s="174"/>
    </row>
    <row r="9" spans="1:7" ht="41" customHeight="1" x14ac:dyDescent="0.25">
      <c r="A9" s="460" t="s">
        <v>443</v>
      </c>
      <c r="B9" s="444" t="s">
        <v>444</v>
      </c>
      <c r="C9" s="444"/>
      <c r="D9" s="444"/>
      <c r="E9" s="449" t="s">
        <v>445</v>
      </c>
      <c r="F9" s="449"/>
      <c r="G9" s="461"/>
    </row>
    <row r="10" spans="1:7" ht="39" customHeight="1" x14ac:dyDescent="0.25">
      <c r="A10" s="460"/>
      <c r="B10" s="445"/>
      <c r="C10" s="445"/>
      <c r="D10" s="445"/>
      <c r="E10" s="449"/>
      <c r="F10" s="449"/>
      <c r="G10" s="461"/>
    </row>
    <row r="11" spans="1:7" ht="42.5" customHeight="1" x14ac:dyDescent="0.25">
      <c r="A11" s="173" t="s">
        <v>446</v>
      </c>
      <c r="B11" s="320" t="s">
        <v>447</v>
      </c>
      <c r="C11" s="320"/>
      <c r="D11" s="320"/>
      <c r="E11" s="449" t="s">
        <v>448</v>
      </c>
      <c r="F11" s="450"/>
      <c r="G11" s="174"/>
    </row>
    <row r="12" spans="1:7" ht="45.5" customHeight="1" x14ac:dyDescent="0.25">
      <c r="A12" s="173" t="s">
        <v>449</v>
      </c>
      <c r="B12" s="320" t="s">
        <v>450</v>
      </c>
      <c r="C12" s="320"/>
      <c r="D12" s="320"/>
      <c r="E12" s="449" t="s">
        <v>448</v>
      </c>
      <c r="F12" s="450"/>
      <c r="G12" s="174"/>
    </row>
    <row r="13" spans="1:7" ht="44" customHeight="1" x14ac:dyDescent="0.25">
      <c r="A13" s="173" t="s">
        <v>451</v>
      </c>
      <c r="B13" s="320" t="s">
        <v>452</v>
      </c>
      <c r="C13" s="320"/>
      <c r="D13" s="320"/>
      <c r="E13" s="449" t="s">
        <v>448</v>
      </c>
      <c r="F13" s="450"/>
      <c r="G13" s="174"/>
    </row>
    <row r="14" spans="1:7" ht="53.5" customHeight="1" x14ac:dyDescent="0.25">
      <c r="A14" s="173" t="s">
        <v>453</v>
      </c>
      <c r="B14" s="320" t="s">
        <v>454</v>
      </c>
      <c r="C14" s="320"/>
      <c r="D14" s="320"/>
      <c r="E14" s="449" t="s">
        <v>448</v>
      </c>
      <c r="F14" s="450"/>
      <c r="G14" s="174"/>
    </row>
    <row r="15" spans="1:7" ht="55" customHeight="1" x14ac:dyDescent="0.25">
      <c r="A15" s="173" t="s">
        <v>455</v>
      </c>
      <c r="B15" s="320" t="s">
        <v>456</v>
      </c>
      <c r="C15" s="320"/>
      <c r="D15" s="320"/>
      <c r="E15" s="449" t="s">
        <v>448</v>
      </c>
      <c r="F15" s="450"/>
      <c r="G15" s="174"/>
    </row>
    <row r="16" spans="1:7" ht="15.5" customHeight="1" x14ac:dyDescent="0.25">
      <c r="A16" s="173" t="s">
        <v>457</v>
      </c>
      <c r="B16" s="320" t="s">
        <v>458</v>
      </c>
      <c r="C16" s="320"/>
      <c r="D16" s="320"/>
      <c r="E16" s="449" t="s">
        <v>431</v>
      </c>
      <c r="F16" s="450"/>
      <c r="G16" s="174"/>
    </row>
    <row r="17" spans="1:7" ht="44.5" customHeight="1" x14ac:dyDescent="0.25">
      <c r="A17" s="173" t="s">
        <v>459</v>
      </c>
      <c r="B17" s="320" t="s">
        <v>460</v>
      </c>
      <c r="C17" s="320"/>
      <c r="D17" s="320"/>
      <c r="E17" s="449" t="s">
        <v>461</v>
      </c>
      <c r="F17" s="450"/>
      <c r="G17" s="174"/>
    </row>
    <row r="18" spans="1:7" ht="53" customHeight="1" x14ac:dyDescent="0.25">
      <c r="A18" s="173" t="s">
        <v>462</v>
      </c>
      <c r="B18" s="320" t="s">
        <v>463</v>
      </c>
      <c r="C18" s="320"/>
      <c r="D18" s="320"/>
      <c r="E18" s="449" t="s">
        <v>464</v>
      </c>
      <c r="F18" s="450"/>
      <c r="G18" s="174"/>
    </row>
    <row r="19" spans="1:7" ht="52" customHeight="1" x14ac:dyDescent="0.25">
      <c r="A19" s="173" t="s">
        <v>465</v>
      </c>
      <c r="B19" s="320" t="s">
        <v>466</v>
      </c>
      <c r="C19" s="320"/>
      <c r="D19" s="320"/>
      <c r="E19" s="449" t="s">
        <v>467</v>
      </c>
      <c r="F19" s="450"/>
      <c r="G19" s="174"/>
    </row>
    <row r="20" spans="1:7" ht="27.5" customHeight="1" x14ac:dyDescent="0.25">
      <c r="A20" s="173" t="s">
        <v>468</v>
      </c>
      <c r="B20" s="320" t="s">
        <v>469</v>
      </c>
      <c r="C20" s="320"/>
      <c r="D20" s="320"/>
      <c r="E20" s="449" t="s">
        <v>431</v>
      </c>
      <c r="F20" s="450"/>
      <c r="G20" s="174"/>
    </row>
    <row r="21" spans="1:7" ht="302.5" customHeight="1" x14ac:dyDescent="0.25">
      <c r="A21" s="175" t="s">
        <v>470</v>
      </c>
      <c r="B21" s="446" t="s">
        <v>471</v>
      </c>
      <c r="C21" s="446"/>
      <c r="D21" s="446"/>
      <c r="E21" s="454" t="s">
        <v>431</v>
      </c>
      <c r="F21" s="454"/>
      <c r="G21" s="176"/>
    </row>
    <row r="22" spans="1:7" ht="81.5" customHeight="1" x14ac:dyDescent="0.25">
      <c r="A22" s="177"/>
      <c r="B22" s="447" t="s">
        <v>472</v>
      </c>
      <c r="C22" s="447"/>
      <c r="D22" s="447"/>
      <c r="E22" s="455"/>
      <c r="F22" s="456"/>
      <c r="G22" s="178"/>
    </row>
    <row r="23" spans="1:7" ht="40" customHeight="1" x14ac:dyDescent="0.25">
      <c r="A23" s="460" t="s">
        <v>473</v>
      </c>
      <c r="B23" s="429" t="s">
        <v>474</v>
      </c>
      <c r="C23" s="429"/>
      <c r="D23" s="429"/>
      <c r="E23" s="462" t="s">
        <v>467</v>
      </c>
      <c r="F23" s="463"/>
      <c r="G23" s="179"/>
    </row>
    <row r="24" spans="1:7" ht="52.5" customHeight="1" x14ac:dyDescent="0.25">
      <c r="A24" s="460"/>
      <c r="B24" s="448" t="s">
        <v>475</v>
      </c>
      <c r="C24" s="448"/>
      <c r="D24" s="448"/>
      <c r="E24" s="455" t="s">
        <v>476</v>
      </c>
      <c r="F24" s="456"/>
      <c r="G24" s="178"/>
    </row>
    <row r="25" spans="1:7" ht="53" customHeight="1" x14ac:dyDescent="0.25">
      <c r="A25" s="173" t="s">
        <v>477</v>
      </c>
      <c r="B25" s="320" t="s">
        <v>478</v>
      </c>
      <c r="C25" s="320"/>
      <c r="D25" s="320"/>
      <c r="E25" s="449" t="s">
        <v>479</v>
      </c>
      <c r="F25" s="450"/>
      <c r="G25" s="174"/>
    </row>
    <row r="26" spans="1:7" ht="49" customHeight="1" x14ac:dyDescent="0.25">
      <c r="A26" s="173" t="s">
        <v>480</v>
      </c>
      <c r="B26" s="320" t="s">
        <v>481</v>
      </c>
      <c r="C26" s="320"/>
      <c r="D26" s="320"/>
      <c r="E26" s="449" t="s">
        <v>479</v>
      </c>
      <c r="F26" s="450"/>
      <c r="G26" s="174"/>
    </row>
    <row r="27" spans="1:7" ht="42.5" customHeight="1" x14ac:dyDescent="0.25">
      <c r="A27" s="173" t="s">
        <v>482</v>
      </c>
      <c r="B27" s="320" t="s">
        <v>483</v>
      </c>
      <c r="C27" s="320"/>
      <c r="D27" s="320"/>
      <c r="E27" s="449" t="s">
        <v>484</v>
      </c>
      <c r="F27" s="450"/>
      <c r="G27" s="174"/>
    </row>
    <row r="28" spans="1:7" ht="46" customHeight="1" x14ac:dyDescent="0.25">
      <c r="A28" s="173" t="s">
        <v>485</v>
      </c>
      <c r="B28" s="320" t="s">
        <v>486</v>
      </c>
      <c r="C28" s="320"/>
      <c r="D28" s="320"/>
      <c r="E28" s="449" t="s">
        <v>484</v>
      </c>
      <c r="F28" s="450"/>
      <c r="G28" s="174"/>
    </row>
    <row r="29" spans="1:7" ht="61.5" customHeight="1" x14ac:dyDescent="0.25">
      <c r="A29" s="173" t="s">
        <v>487</v>
      </c>
      <c r="B29" s="320" t="s">
        <v>488</v>
      </c>
      <c r="C29" s="320"/>
      <c r="D29" s="320"/>
      <c r="E29" s="449" t="s">
        <v>489</v>
      </c>
      <c r="F29" s="450"/>
      <c r="G29" s="174"/>
    </row>
    <row r="30" spans="1:7" ht="23" customHeight="1" x14ac:dyDescent="0.25">
      <c r="A30" s="173" t="s">
        <v>490</v>
      </c>
      <c r="B30" s="320" t="s">
        <v>491</v>
      </c>
      <c r="C30" s="320"/>
      <c r="D30" s="320"/>
      <c r="E30" s="449" t="s">
        <v>431</v>
      </c>
      <c r="F30" s="450"/>
      <c r="G30" s="174"/>
    </row>
    <row r="31" spans="1:7" ht="21.5" customHeight="1" x14ac:dyDescent="0.25">
      <c r="A31" s="173" t="s">
        <v>492</v>
      </c>
      <c r="B31" s="320" t="s">
        <v>493</v>
      </c>
      <c r="C31" s="320"/>
      <c r="D31" s="320"/>
      <c r="E31" s="449" t="s">
        <v>494</v>
      </c>
      <c r="F31" s="450"/>
      <c r="G31" s="174"/>
    </row>
    <row r="32" spans="1:7" ht="20" customHeight="1" x14ac:dyDescent="0.25">
      <c r="A32" s="173" t="s">
        <v>495</v>
      </c>
      <c r="B32" s="320" t="s">
        <v>496</v>
      </c>
      <c r="C32" s="320"/>
      <c r="D32" s="320"/>
      <c r="E32" s="449" t="s">
        <v>494</v>
      </c>
      <c r="F32" s="450"/>
      <c r="G32" s="174"/>
    </row>
    <row r="33" spans="1:7" ht="30.5" customHeight="1" x14ac:dyDescent="0.25">
      <c r="A33" s="173" t="s">
        <v>497</v>
      </c>
      <c r="B33" s="320" t="s">
        <v>498</v>
      </c>
      <c r="C33" s="320"/>
      <c r="D33" s="320"/>
      <c r="E33" s="449" t="s">
        <v>494</v>
      </c>
      <c r="F33" s="450"/>
      <c r="G33" s="174"/>
    </row>
    <row r="34" spans="1:7" ht="39.5" customHeight="1" x14ac:dyDescent="0.25">
      <c r="A34" s="173" t="s">
        <v>499</v>
      </c>
      <c r="B34" s="320" t="s">
        <v>500</v>
      </c>
      <c r="C34" s="320"/>
      <c r="D34" s="320"/>
      <c r="E34" s="449" t="s">
        <v>501</v>
      </c>
      <c r="F34" s="450"/>
      <c r="G34" s="174"/>
    </row>
    <row r="35" spans="1:7" ht="23.5" customHeight="1" x14ac:dyDescent="0.25">
      <c r="A35" s="173" t="s">
        <v>502</v>
      </c>
      <c r="B35" s="320" t="s">
        <v>503</v>
      </c>
      <c r="C35" s="320"/>
      <c r="D35" s="320"/>
      <c r="E35" s="449" t="s">
        <v>431</v>
      </c>
      <c r="F35" s="450"/>
      <c r="G35" s="174"/>
    </row>
    <row r="36" spans="1:7" ht="52.5" customHeight="1" x14ac:dyDescent="0.25">
      <c r="A36" s="173" t="s">
        <v>504</v>
      </c>
      <c r="B36" s="320" t="s">
        <v>505</v>
      </c>
      <c r="C36" s="320"/>
      <c r="D36" s="320"/>
      <c r="E36" s="449" t="s">
        <v>506</v>
      </c>
      <c r="F36" s="450"/>
      <c r="G36" s="174"/>
    </row>
    <row r="37" spans="1:7" ht="53" customHeight="1" x14ac:dyDescent="0.25">
      <c r="A37" s="173" t="s">
        <v>507</v>
      </c>
      <c r="B37" s="320" t="s">
        <v>508</v>
      </c>
      <c r="C37" s="320"/>
      <c r="D37" s="320"/>
      <c r="E37" s="449" t="s">
        <v>509</v>
      </c>
      <c r="F37" s="450"/>
      <c r="G37" s="174"/>
    </row>
    <row r="38" spans="1:7" ht="14.5" customHeight="1" x14ac:dyDescent="0.25">
      <c r="A38" s="173" t="s">
        <v>510</v>
      </c>
      <c r="B38" s="320" t="s">
        <v>511</v>
      </c>
      <c r="C38" s="320"/>
      <c r="D38" s="320"/>
      <c r="E38" s="449" t="s">
        <v>431</v>
      </c>
      <c r="F38" s="450"/>
      <c r="G38" s="174"/>
    </row>
    <row r="39" spans="1:7" ht="18.5" customHeight="1" thickBot="1" x14ac:dyDescent="0.3">
      <c r="A39" s="180" t="s">
        <v>512</v>
      </c>
      <c r="B39" s="451" t="s">
        <v>513</v>
      </c>
      <c r="C39" s="451"/>
      <c r="D39" s="451"/>
      <c r="E39" s="457" t="s">
        <v>514</v>
      </c>
      <c r="F39" s="458"/>
      <c r="G39" s="181"/>
    </row>
    <row r="40" spans="1:7" ht="12" thickTop="1" x14ac:dyDescent="0.25">
      <c r="A40" s="170"/>
      <c r="B40" s="452"/>
      <c r="C40" s="452"/>
      <c r="D40" s="452"/>
      <c r="E40" s="459"/>
      <c r="F40" s="459"/>
      <c r="G40" s="9"/>
    </row>
  </sheetData>
  <sheetProtection algorithmName="SHA-512" hashValue="hzwBD0ITCo2cosaFCl2iT7j18TJnjTF6Wjdqiyi/CmoGim7xYXlpuEvbziYnh7eSu+RN1duFgYDwyD+sAEOEXA==" saltValue="KRz9naLpzJRF3vPLrC15mQ==" spinCount="100000" sheet="1" objects="1" scenarios="1"/>
  <mergeCells count="79">
    <mergeCell ref="A23:A24"/>
    <mergeCell ref="A9:A10"/>
    <mergeCell ref="E9:F10"/>
    <mergeCell ref="G9:G10"/>
    <mergeCell ref="E35:F35"/>
    <mergeCell ref="E29:F29"/>
    <mergeCell ref="E30:F30"/>
    <mergeCell ref="E31:F31"/>
    <mergeCell ref="E32:F32"/>
    <mergeCell ref="E33:F33"/>
    <mergeCell ref="E34:F34"/>
    <mergeCell ref="E23:F23"/>
    <mergeCell ref="E24:F24"/>
    <mergeCell ref="E25:F25"/>
    <mergeCell ref="E26:F26"/>
    <mergeCell ref="E27:F27"/>
    <mergeCell ref="E36:F36"/>
    <mergeCell ref="E37:F37"/>
    <mergeCell ref="E38:F38"/>
    <mergeCell ref="E39:F39"/>
    <mergeCell ref="E40:F40"/>
    <mergeCell ref="E28:F28"/>
    <mergeCell ref="E17:F17"/>
    <mergeCell ref="E18:F18"/>
    <mergeCell ref="E19:F19"/>
    <mergeCell ref="E20:F20"/>
    <mergeCell ref="E21:F21"/>
    <mergeCell ref="E22:F22"/>
    <mergeCell ref="E11:F11"/>
    <mergeCell ref="E12:F12"/>
    <mergeCell ref="E13:F13"/>
    <mergeCell ref="E14:F14"/>
    <mergeCell ref="E15:F15"/>
    <mergeCell ref="E16:F16"/>
    <mergeCell ref="B39:D39"/>
    <mergeCell ref="B40:D40"/>
    <mergeCell ref="E4:F4"/>
    <mergeCell ref="E6:F6"/>
    <mergeCell ref="E7:F7"/>
    <mergeCell ref="E8:F8"/>
    <mergeCell ref="B33:D33"/>
    <mergeCell ref="B34:D34"/>
    <mergeCell ref="B35:D35"/>
    <mergeCell ref="B36:D36"/>
    <mergeCell ref="B37:D37"/>
    <mergeCell ref="B38:D38"/>
    <mergeCell ref="B27:D27"/>
    <mergeCell ref="B28:D28"/>
    <mergeCell ref="B29:D29"/>
    <mergeCell ref="B30:D30"/>
    <mergeCell ref="B31:D31"/>
    <mergeCell ref="B32:D32"/>
    <mergeCell ref="B21:D21"/>
    <mergeCell ref="B22:D22"/>
    <mergeCell ref="B23:D23"/>
    <mergeCell ref="B24:D24"/>
    <mergeCell ref="B25:D25"/>
    <mergeCell ref="B26:D26"/>
    <mergeCell ref="B7:D7"/>
    <mergeCell ref="B8:D8"/>
    <mergeCell ref="B3:G3"/>
    <mergeCell ref="B5:G5"/>
    <mergeCell ref="B20:D20"/>
    <mergeCell ref="B9:D9"/>
    <mergeCell ref="B10:D10"/>
    <mergeCell ref="B11:D11"/>
    <mergeCell ref="B12:D12"/>
    <mergeCell ref="B13:D13"/>
    <mergeCell ref="B14:D14"/>
    <mergeCell ref="B15:D15"/>
    <mergeCell ref="B16:D16"/>
    <mergeCell ref="B17:D17"/>
    <mergeCell ref="B18:D18"/>
    <mergeCell ref="B19:D19"/>
    <mergeCell ref="A1:G1"/>
    <mergeCell ref="B2:D2"/>
    <mergeCell ref="E2:F2"/>
    <mergeCell ref="B4:D4"/>
    <mergeCell ref="B6:D6"/>
  </mergeCells>
  <pageMargins left="0.7" right="0.7" top="0.78125" bottom="0.75" header="0.3" footer="0.3"/>
  <pageSetup paperSize="9" orientation="portrait" r:id="rId1"/>
  <headerFooter>
    <oddHeader>&amp;L&amp;"Verdana,Normalny"&amp;8Formularz P10/F271
Wydanie 1&amp;C&amp;"Verdana,Normalny"&amp;8Załącznik nr 1
do Regulaminu Funduszu Pożyczkowego
(P10/Z54 wyd.2)&amp;R&amp;G</oddHeader>
  </headerFooter>
  <ignoredErrors>
    <ignoredError sqref="A5 A18:A21 A23 A25:A30 A31:A39" numberStoredAsText="1"/>
  </ignoredErrors>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20481" r:id="rId5" name="Check Box 1">
              <controlPr defaultSize="0" autoFill="0" autoLine="0" autoPict="0">
                <anchor moveWithCells="1">
                  <from>
                    <xdr:col>6</xdr:col>
                    <xdr:colOff>863600</xdr:colOff>
                    <xdr:row>1</xdr:row>
                    <xdr:rowOff>19050</xdr:rowOff>
                  </from>
                  <to>
                    <xdr:col>6</xdr:col>
                    <xdr:colOff>1143000</xdr:colOff>
                    <xdr:row>1</xdr:row>
                    <xdr:rowOff>228600</xdr:rowOff>
                  </to>
                </anchor>
              </controlPr>
            </control>
          </mc:Choice>
        </mc:AlternateContent>
        <mc:AlternateContent xmlns:mc="http://schemas.openxmlformats.org/markup-compatibility/2006">
          <mc:Choice Requires="x14">
            <control shapeId="20482" r:id="rId6" name="Check Box 2">
              <controlPr defaultSize="0" autoFill="0" autoLine="0" autoPict="0">
                <anchor moveWithCells="1">
                  <from>
                    <xdr:col>6</xdr:col>
                    <xdr:colOff>869950</xdr:colOff>
                    <xdr:row>1</xdr:row>
                    <xdr:rowOff>158750</xdr:rowOff>
                  </from>
                  <to>
                    <xdr:col>6</xdr:col>
                    <xdr:colOff>1143000</xdr:colOff>
                    <xdr:row>1</xdr:row>
                    <xdr:rowOff>368300</xdr:rowOff>
                  </to>
                </anchor>
              </controlPr>
            </control>
          </mc:Choice>
        </mc:AlternateContent>
        <mc:AlternateContent xmlns:mc="http://schemas.openxmlformats.org/markup-compatibility/2006">
          <mc:Choice Requires="x14">
            <control shapeId="20483" r:id="rId7" name="Check Box 3">
              <controlPr defaultSize="0" autoFill="0" autoLine="0" autoPict="0">
                <anchor moveWithCells="1">
                  <from>
                    <xdr:col>6</xdr:col>
                    <xdr:colOff>469900</xdr:colOff>
                    <xdr:row>3</xdr:row>
                    <xdr:rowOff>101600</xdr:rowOff>
                  </from>
                  <to>
                    <xdr:col>6</xdr:col>
                    <xdr:colOff>717550</xdr:colOff>
                    <xdr:row>3</xdr:row>
                    <xdr:rowOff>311150</xdr:rowOff>
                  </to>
                </anchor>
              </controlPr>
            </control>
          </mc:Choice>
        </mc:AlternateContent>
        <mc:AlternateContent xmlns:mc="http://schemas.openxmlformats.org/markup-compatibility/2006">
          <mc:Choice Requires="x14">
            <control shapeId="20484" r:id="rId8" name="Check Box 4">
              <controlPr defaultSize="0" autoFill="0" autoLine="0" autoPict="0">
                <anchor moveWithCells="1">
                  <from>
                    <xdr:col>6</xdr:col>
                    <xdr:colOff>469900</xdr:colOff>
                    <xdr:row>5</xdr:row>
                    <xdr:rowOff>101600</xdr:rowOff>
                  </from>
                  <to>
                    <xdr:col>6</xdr:col>
                    <xdr:colOff>717550</xdr:colOff>
                    <xdr:row>5</xdr:row>
                    <xdr:rowOff>311150</xdr:rowOff>
                  </to>
                </anchor>
              </controlPr>
            </control>
          </mc:Choice>
        </mc:AlternateContent>
        <mc:AlternateContent xmlns:mc="http://schemas.openxmlformats.org/markup-compatibility/2006">
          <mc:Choice Requires="x14">
            <control shapeId="20485" r:id="rId9" name="Check Box 5">
              <controlPr defaultSize="0" autoFill="0" autoLine="0" autoPict="0">
                <anchor moveWithCells="1">
                  <from>
                    <xdr:col>6</xdr:col>
                    <xdr:colOff>469900</xdr:colOff>
                    <xdr:row>6</xdr:row>
                    <xdr:rowOff>101600</xdr:rowOff>
                  </from>
                  <to>
                    <xdr:col>6</xdr:col>
                    <xdr:colOff>717550</xdr:colOff>
                    <xdr:row>6</xdr:row>
                    <xdr:rowOff>311150</xdr:rowOff>
                  </to>
                </anchor>
              </controlPr>
            </control>
          </mc:Choice>
        </mc:AlternateContent>
        <mc:AlternateContent xmlns:mc="http://schemas.openxmlformats.org/markup-compatibility/2006">
          <mc:Choice Requires="x14">
            <control shapeId="20486" r:id="rId10" name="Check Box 6">
              <controlPr defaultSize="0" autoFill="0" autoLine="0" autoPict="0">
                <anchor moveWithCells="1">
                  <from>
                    <xdr:col>6</xdr:col>
                    <xdr:colOff>469900</xdr:colOff>
                    <xdr:row>7</xdr:row>
                    <xdr:rowOff>101600</xdr:rowOff>
                  </from>
                  <to>
                    <xdr:col>6</xdr:col>
                    <xdr:colOff>717550</xdr:colOff>
                    <xdr:row>7</xdr:row>
                    <xdr:rowOff>311150</xdr:rowOff>
                  </to>
                </anchor>
              </controlPr>
            </control>
          </mc:Choice>
        </mc:AlternateContent>
        <mc:AlternateContent xmlns:mc="http://schemas.openxmlformats.org/markup-compatibility/2006">
          <mc:Choice Requires="x14">
            <control shapeId="20487" r:id="rId11" name="Check Box 7">
              <controlPr defaultSize="0" autoFill="0" autoLine="0" autoPict="0">
                <anchor moveWithCells="1">
                  <from>
                    <xdr:col>6</xdr:col>
                    <xdr:colOff>469900</xdr:colOff>
                    <xdr:row>8</xdr:row>
                    <xdr:rowOff>101600</xdr:rowOff>
                  </from>
                  <to>
                    <xdr:col>6</xdr:col>
                    <xdr:colOff>717550</xdr:colOff>
                    <xdr:row>8</xdr:row>
                    <xdr:rowOff>311150</xdr:rowOff>
                  </to>
                </anchor>
              </controlPr>
            </control>
          </mc:Choice>
        </mc:AlternateContent>
        <mc:AlternateContent xmlns:mc="http://schemas.openxmlformats.org/markup-compatibility/2006">
          <mc:Choice Requires="x14">
            <control shapeId="20488" r:id="rId12" name="Check Box 8">
              <controlPr defaultSize="0" autoFill="0" autoLine="0" autoPict="0">
                <anchor moveWithCells="1">
                  <from>
                    <xdr:col>6</xdr:col>
                    <xdr:colOff>469900</xdr:colOff>
                    <xdr:row>10</xdr:row>
                    <xdr:rowOff>101600</xdr:rowOff>
                  </from>
                  <to>
                    <xdr:col>6</xdr:col>
                    <xdr:colOff>717550</xdr:colOff>
                    <xdr:row>10</xdr:row>
                    <xdr:rowOff>311150</xdr:rowOff>
                  </to>
                </anchor>
              </controlPr>
            </control>
          </mc:Choice>
        </mc:AlternateContent>
        <mc:AlternateContent xmlns:mc="http://schemas.openxmlformats.org/markup-compatibility/2006">
          <mc:Choice Requires="x14">
            <control shapeId="20489" r:id="rId13" name="Check Box 9">
              <controlPr defaultSize="0" autoFill="0" autoLine="0" autoPict="0">
                <anchor moveWithCells="1">
                  <from>
                    <xdr:col>6</xdr:col>
                    <xdr:colOff>469900</xdr:colOff>
                    <xdr:row>11</xdr:row>
                    <xdr:rowOff>101600</xdr:rowOff>
                  </from>
                  <to>
                    <xdr:col>6</xdr:col>
                    <xdr:colOff>717550</xdr:colOff>
                    <xdr:row>11</xdr:row>
                    <xdr:rowOff>311150</xdr:rowOff>
                  </to>
                </anchor>
              </controlPr>
            </control>
          </mc:Choice>
        </mc:AlternateContent>
        <mc:AlternateContent xmlns:mc="http://schemas.openxmlformats.org/markup-compatibility/2006">
          <mc:Choice Requires="x14">
            <control shapeId="20490" r:id="rId14" name="Check Box 10">
              <controlPr defaultSize="0" autoFill="0" autoLine="0" autoPict="0">
                <anchor moveWithCells="1">
                  <from>
                    <xdr:col>6</xdr:col>
                    <xdr:colOff>469900</xdr:colOff>
                    <xdr:row>12</xdr:row>
                    <xdr:rowOff>101600</xdr:rowOff>
                  </from>
                  <to>
                    <xdr:col>6</xdr:col>
                    <xdr:colOff>717550</xdr:colOff>
                    <xdr:row>12</xdr:row>
                    <xdr:rowOff>311150</xdr:rowOff>
                  </to>
                </anchor>
              </controlPr>
            </control>
          </mc:Choice>
        </mc:AlternateContent>
        <mc:AlternateContent xmlns:mc="http://schemas.openxmlformats.org/markup-compatibility/2006">
          <mc:Choice Requires="x14">
            <control shapeId="20491" r:id="rId15" name="Check Box 11">
              <controlPr defaultSize="0" autoFill="0" autoLine="0" autoPict="0">
                <anchor moveWithCells="1">
                  <from>
                    <xdr:col>6</xdr:col>
                    <xdr:colOff>469900</xdr:colOff>
                    <xdr:row>13</xdr:row>
                    <xdr:rowOff>101600</xdr:rowOff>
                  </from>
                  <to>
                    <xdr:col>6</xdr:col>
                    <xdr:colOff>717550</xdr:colOff>
                    <xdr:row>13</xdr:row>
                    <xdr:rowOff>311150</xdr:rowOff>
                  </to>
                </anchor>
              </controlPr>
            </control>
          </mc:Choice>
        </mc:AlternateContent>
        <mc:AlternateContent xmlns:mc="http://schemas.openxmlformats.org/markup-compatibility/2006">
          <mc:Choice Requires="x14">
            <control shapeId="20492" r:id="rId16" name="Check Box 12">
              <controlPr defaultSize="0" autoFill="0" autoLine="0" autoPict="0">
                <anchor moveWithCells="1">
                  <from>
                    <xdr:col>6</xdr:col>
                    <xdr:colOff>469900</xdr:colOff>
                    <xdr:row>14</xdr:row>
                    <xdr:rowOff>101600</xdr:rowOff>
                  </from>
                  <to>
                    <xdr:col>6</xdr:col>
                    <xdr:colOff>717550</xdr:colOff>
                    <xdr:row>14</xdr:row>
                    <xdr:rowOff>311150</xdr:rowOff>
                  </to>
                </anchor>
              </controlPr>
            </control>
          </mc:Choice>
        </mc:AlternateContent>
        <mc:AlternateContent xmlns:mc="http://schemas.openxmlformats.org/markup-compatibility/2006">
          <mc:Choice Requires="x14">
            <control shapeId="20493" r:id="rId17" name="Check Box 13">
              <controlPr defaultSize="0" autoFill="0" autoLine="0" autoPict="0">
                <anchor moveWithCells="1">
                  <from>
                    <xdr:col>6</xdr:col>
                    <xdr:colOff>469900</xdr:colOff>
                    <xdr:row>14</xdr:row>
                    <xdr:rowOff>679450</xdr:rowOff>
                  </from>
                  <to>
                    <xdr:col>6</xdr:col>
                    <xdr:colOff>711200</xdr:colOff>
                    <xdr:row>15</xdr:row>
                    <xdr:rowOff>184150</xdr:rowOff>
                  </to>
                </anchor>
              </controlPr>
            </control>
          </mc:Choice>
        </mc:AlternateContent>
        <mc:AlternateContent xmlns:mc="http://schemas.openxmlformats.org/markup-compatibility/2006">
          <mc:Choice Requires="x14">
            <control shapeId="20494" r:id="rId18" name="Check Box 14">
              <controlPr defaultSize="0" autoFill="0" autoLine="0" autoPict="0">
                <anchor moveWithCells="1">
                  <from>
                    <xdr:col>6</xdr:col>
                    <xdr:colOff>469900</xdr:colOff>
                    <xdr:row>16</xdr:row>
                    <xdr:rowOff>190500</xdr:rowOff>
                  </from>
                  <to>
                    <xdr:col>6</xdr:col>
                    <xdr:colOff>717550</xdr:colOff>
                    <xdr:row>16</xdr:row>
                    <xdr:rowOff>393700</xdr:rowOff>
                  </to>
                </anchor>
              </controlPr>
            </control>
          </mc:Choice>
        </mc:AlternateContent>
        <mc:AlternateContent xmlns:mc="http://schemas.openxmlformats.org/markup-compatibility/2006">
          <mc:Choice Requires="x14">
            <control shapeId="20495" r:id="rId19" name="Check Box 15">
              <controlPr defaultSize="0" autoFill="0" autoLine="0" autoPict="0">
                <anchor moveWithCells="1">
                  <from>
                    <xdr:col>6</xdr:col>
                    <xdr:colOff>469900</xdr:colOff>
                    <xdr:row>17</xdr:row>
                    <xdr:rowOff>190500</xdr:rowOff>
                  </from>
                  <to>
                    <xdr:col>6</xdr:col>
                    <xdr:colOff>717550</xdr:colOff>
                    <xdr:row>17</xdr:row>
                    <xdr:rowOff>393700</xdr:rowOff>
                  </to>
                </anchor>
              </controlPr>
            </control>
          </mc:Choice>
        </mc:AlternateContent>
        <mc:AlternateContent xmlns:mc="http://schemas.openxmlformats.org/markup-compatibility/2006">
          <mc:Choice Requires="x14">
            <control shapeId="20496" r:id="rId20" name="Check Box 16">
              <controlPr defaultSize="0" autoFill="0" autoLine="0" autoPict="0">
                <anchor moveWithCells="1">
                  <from>
                    <xdr:col>6</xdr:col>
                    <xdr:colOff>469900</xdr:colOff>
                    <xdr:row>18</xdr:row>
                    <xdr:rowOff>190500</xdr:rowOff>
                  </from>
                  <to>
                    <xdr:col>6</xdr:col>
                    <xdr:colOff>717550</xdr:colOff>
                    <xdr:row>18</xdr:row>
                    <xdr:rowOff>393700</xdr:rowOff>
                  </to>
                </anchor>
              </controlPr>
            </control>
          </mc:Choice>
        </mc:AlternateContent>
        <mc:AlternateContent xmlns:mc="http://schemas.openxmlformats.org/markup-compatibility/2006">
          <mc:Choice Requires="x14">
            <control shapeId="20497" r:id="rId21" name="Check Box 17">
              <controlPr defaultSize="0" autoFill="0" autoLine="0" autoPict="0">
                <anchor moveWithCells="1">
                  <from>
                    <xdr:col>6</xdr:col>
                    <xdr:colOff>469900</xdr:colOff>
                    <xdr:row>19</xdr:row>
                    <xdr:rowOff>50800</xdr:rowOff>
                  </from>
                  <to>
                    <xdr:col>6</xdr:col>
                    <xdr:colOff>717550</xdr:colOff>
                    <xdr:row>19</xdr:row>
                    <xdr:rowOff>254000</xdr:rowOff>
                  </to>
                </anchor>
              </controlPr>
            </control>
          </mc:Choice>
        </mc:AlternateContent>
        <mc:AlternateContent xmlns:mc="http://schemas.openxmlformats.org/markup-compatibility/2006">
          <mc:Choice Requires="x14">
            <control shapeId="20498" r:id="rId22" name="Check Box 18">
              <controlPr defaultSize="0" autoFill="0" autoLine="0" autoPict="0">
                <anchor moveWithCells="1">
                  <from>
                    <xdr:col>6</xdr:col>
                    <xdr:colOff>476250</xdr:colOff>
                    <xdr:row>20</xdr:row>
                    <xdr:rowOff>1606550</xdr:rowOff>
                  </from>
                  <to>
                    <xdr:col>6</xdr:col>
                    <xdr:colOff>723900</xdr:colOff>
                    <xdr:row>20</xdr:row>
                    <xdr:rowOff>1816100</xdr:rowOff>
                  </to>
                </anchor>
              </controlPr>
            </control>
          </mc:Choice>
        </mc:AlternateContent>
        <mc:AlternateContent xmlns:mc="http://schemas.openxmlformats.org/markup-compatibility/2006">
          <mc:Choice Requires="x14">
            <control shapeId="20499" r:id="rId23" name="Check Box 19">
              <controlPr defaultSize="0" autoFill="0" autoLine="0" autoPict="0">
                <anchor moveWithCells="1">
                  <from>
                    <xdr:col>6</xdr:col>
                    <xdr:colOff>495300</xdr:colOff>
                    <xdr:row>22</xdr:row>
                    <xdr:rowOff>165100</xdr:rowOff>
                  </from>
                  <to>
                    <xdr:col>6</xdr:col>
                    <xdr:colOff>742950</xdr:colOff>
                    <xdr:row>22</xdr:row>
                    <xdr:rowOff>361950</xdr:rowOff>
                  </to>
                </anchor>
              </controlPr>
            </control>
          </mc:Choice>
        </mc:AlternateContent>
        <mc:AlternateContent xmlns:mc="http://schemas.openxmlformats.org/markup-compatibility/2006">
          <mc:Choice Requires="x14">
            <control shapeId="20500" r:id="rId24" name="Check Box 20">
              <controlPr defaultSize="0" autoFill="0" autoLine="0" autoPict="0">
                <anchor moveWithCells="1">
                  <from>
                    <xdr:col>6</xdr:col>
                    <xdr:colOff>495300</xdr:colOff>
                    <xdr:row>23</xdr:row>
                    <xdr:rowOff>165100</xdr:rowOff>
                  </from>
                  <to>
                    <xdr:col>6</xdr:col>
                    <xdr:colOff>742950</xdr:colOff>
                    <xdr:row>23</xdr:row>
                    <xdr:rowOff>361950</xdr:rowOff>
                  </to>
                </anchor>
              </controlPr>
            </control>
          </mc:Choice>
        </mc:AlternateContent>
        <mc:AlternateContent xmlns:mc="http://schemas.openxmlformats.org/markup-compatibility/2006">
          <mc:Choice Requires="x14">
            <control shapeId="20501" r:id="rId25" name="Check Box 21">
              <controlPr defaultSize="0" autoFill="0" autoLine="0" autoPict="0">
                <anchor moveWithCells="1">
                  <from>
                    <xdr:col>6</xdr:col>
                    <xdr:colOff>495300</xdr:colOff>
                    <xdr:row>24</xdr:row>
                    <xdr:rowOff>165100</xdr:rowOff>
                  </from>
                  <to>
                    <xdr:col>6</xdr:col>
                    <xdr:colOff>742950</xdr:colOff>
                    <xdr:row>24</xdr:row>
                    <xdr:rowOff>361950</xdr:rowOff>
                  </to>
                </anchor>
              </controlPr>
            </control>
          </mc:Choice>
        </mc:AlternateContent>
        <mc:AlternateContent xmlns:mc="http://schemas.openxmlformats.org/markup-compatibility/2006">
          <mc:Choice Requires="x14">
            <control shapeId="20502" r:id="rId26" name="Check Box 22">
              <controlPr defaultSize="0" autoFill="0" autoLine="0" autoPict="0">
                <anchor moveWithCells="1">
                  <from>
                    <xdr:col>6</xdr:col>
                    <xdr:colOff>495300</xdr:colOff>
                    <xdr:row>25</xdr:row>
                    <xdr:rowOff>165100</xdr:rowOff>
                  </from>
                  <to>
                    <xdr:col>6</xdr:col>
                    <xdr:colOff>742950</xdr:colOff>
                    <xdr:row>25</xdr:row>
                    <xdr:rowOff>361950</xdr:rowOff>
                  </to>
                </anchor>
              </controlPr>
            </control>
          </mc:Choice>
        </mc:AlternateContent>
        <mc:AlternateContent xmlns:mc="http://schemas.openxmlformats.org/markup-compatibility/2006">
          <mc:Choice Requires="x14">
            <control shapeId="20503" r:id="rId27" name="Check Box 23">
              <controlPr defaultSize="0" autoFill="0" autoLine="0" autoPict="0">
                <anchor moveWithCells="1">
                  <from>
                    <xdr:col>6</xdr:col>
                    <xdr:colOff>495300</xdr:colOff>
                    <xdr:row>26</xdr:row>
                    <xdr:rowOff>165100</xdr:rowOff>
                  </from>
                  <to>
                    <xdr:col>6</xdr:col>
                    <xdr:colOff>742950</xdr:colOff>
                    <xdr:row>26</xdr:row>
                    <xdr:rowOff>361950</xdr:rowOff>
                  </to>
                </anchor>
              </controlPr>
            </control>
          </mc:Choice>
        </mc:AlternateContent>
        <mc:AlternateContent xmlns:mc="http://schemas.openxmlformats.org/markup-compatibility/2006">
          <mc:Choice Requires="x14">
            <control shapeId="20504" r:id="rId28" name="Check Box 24">
              <controlPr defaultSize="0" autoFill="0" autoLine="0" autoPict="0">
                <anchor moveWithCells="1">
                  <from>
                    <xdr:col>6</xdr:col>
                    <xdr:colOff>495300</xdr:colOff>
                    <xdr:row>27</xdr:row>
                    <xdr:rowOff>165100</xdr:rowOff>
                  </from>
                  <to>
                    <xdr:col>6</xdr:col>
                    <xdr:colOff>742950</xdr:colOff>
                    <xdr:row>27</xdr:row>
                    <xdr:rowOff>361950</xdr:rowOff>
                  </to>
                </anchor>
              </controlPr>
            </control>
          </mc:Choice>
        </mc:AlternateContent>
        <mc:AlternateContent xmlns:mc="http://schemas.openxmlformats.org/markup-compatibility/2006">
          <mc:Choice Requires="x14">
            <control shapeId="20505" r:id="rId29" name="Check Box 25">
              <controlPr defaultSize="0" autoFill="0" autoLine="0" autoPict="0">
                <anchor moveWithCells="1">
                  <from>
                    <xdr:col>6</xdr:col>
                    <xdr:colOff>495300</xdr:colOff>
                    <xdr:row>28</xdr:row>
                    <xdr:rowOff>165100</xdr:rowOff>
                  </from>
                  <to>
                    <xdr:col>6</xdr:col>
                    <xdr:colOff>742950</xdr:colOff>
                    <xdr:row>28</xdr:row>
                    <xdr:rowOff>361950</xdr:rowOff>
                  </to>
                </anchor>
              </controlPr>
            </control>
          </mc:Choice>
        </mc:AlternateContent>
        <mc:AlternateContent xmlns:mc="http://schemas.openxmlformats.org/markup-compatibility/2006">
          <mc:Choice Requires="x14">
            <control shapeId="20506" r:id="rId30" name="Check Box 26">
              <controlPr defaultSize="0" autoFill="0" autoLine="0" autoPict="0">
                <anchor moveWithCells="1">
                  <from>
                    <xdr:col>6</xdr:col>
                    <xdr:colOff>508000</xdr:colOff>
                    <xdr:row>29</xdr:row>
                    <xdr:rowOff>38100</xdr:rowOff>
                  </from>
                  <to>
                    <xdr:col>6</xdr:col>
                    <xdr:colOff>755650</xdr:colOff>
                    <xdr:row>29</xdr:row>
                    <xdr:rowOff>241300</xdr:rowOff>
                  </to>
                </anchor>
              </controlPr>
            </control>
          </mc:Choice>
        </mc:AlternateContent>
        <mc:AlternateContent xmlns:mc="http://schemas.openxmlformats.org/markup-compatibility/2006">
          <mc:Choice Requires="x14">
            <control shapeId="20507" r:id="rId31" name="Check Box 27">
              <controlPr defaultSize="0" autoFill="0" autoLine="0" autoPict="0">
                <anchor moveWithCells="1">
                  <from>
                    <xdr:col>6</xdr:col>
                    <xdr:colOff>508000</xdr:colOff>
                    <xdr:row>30</xdr:row>
                    <xdr:rowOff>38100</xdr:rowOff>
                  </from>
                  <to>
                    <xdr:col>6</xdr:col>
                    <xdr:colOff>755650</xdr:colOff>
                    <xdr:row>30</xdr:row>
                    <xdr:rowOff>241300</xdr:rowOff>
                  </to>
                </anchor>
              </controlPr>
            </control>
          </mc:Choice>
        </mc:AlternateContent>
        <mc:AlternateContent xmlns:mc="http://schemas.openxmlformats.org/markup-compatibility/2006">
          <mc:Choice Requires="x14">
            <control shapeId="20508" r:id="rId32" name="Check Box 28">
              <controlPr defaultSize="0" autoFill="0" autoLine="0" autoPict="0">
                <anchor moveWithCells="1">
                  <from>
                    <xdr:col>6</xdr:col>
                    <xdr:colOff>508000</xdr:colOff>
                    <xdr:row>31</xdr:row>
                    <xdr:rowOff>38100</xdr:rowOff>
                  </from>
                  <to>
                    <xdr:col>6</xdr:col>
                    <xdr:colOff>755650</xdr:colOff>
                    <xdr:row>31</xdr:row>
                    <xdr:rowOff>241300</xdr:rowOff>
                  </to>
                </anchor>
              </controlPr>
            </control>
          </mc:Choice>
        </mc:AlternateContent>
        <mc:AlternateContent xmlns:mc="http://schemas.openxmlformats.org/markup-compatibility/2006">
          <mc:Choice Requires="x14">
            <control shapeId="20509" r:id="rId33" name="Check Box 29">
              <controlPr defaultSize="0" autoFill="0" autoLine="0" autoPict="0">
                <anchor moveWithCells="1">
                  <from>
                    <xdr:col>6</xdr:col>
                    <xdr:colOff>508000</xdr:colOff>
                    <xdr:row>32</xdr:row>
                    <xdr:rowOff>38100</xdr:rowOff>
                  </from>
                  <to>
                    <xdr:col>6</xdr:col>
                    <xdr:colOff>755650</xdr:colOff>
                    <xdr:row>32</xdr:row>
                    <xdr:rowOff>241300</xdr:rowOff>
                  </to>
                </anchor>
              </controlPr>
            </control>
          </mc:Choice>
        </mc:AlternateContent>
        <mc:AlternateContent xmlns:mc="http://schemas.openxmlformats.org/markup-compatibility/2006">
          <mc:Choice Requires="x14">
            <control shapeId="20510" r:id="rId34" name="Check Box 30">
              <controlPr defaultSize="0" autoFill="0" autoLine="0" autoPict="0">
                <anchor moveWithCells="1">
                  <from>
                    <xdr:col>6</xdr:col>
                    <xdr:colOff>508000</xdr:colOff>
                    <xdr:row>33</xdr:row>
                    <xdr:rowOff>165100</xdr:rowOff>
                  </from>
                  <to>
                    <xdr:col>6</xdr:col>
                    <xdr:colOff>755650</xdr:colOff>
                    <xdr:row>33</xdr:row>
                    <xdr:rowOff>361950</xdr:rowOff>
                  </to>
                </anchor>
              </controlPr>
            </control>
          </mc:Choice>
        </mc:AlternateContent>
        <mc:AlternateContent xmlns:mc="http://schemas.openxmlformats.org/markup-compatibility/2006">
          <mc:Choice Requires="x14">
            <control shapeId="20511" r:id="rId35" name="Check Box 31">
              <controlPr defaultSize="0" autoFill="0" autoLine="0" autoPict="0">
                <anchor moveWithCells="1">
                  <from>
                    <xdr:col>6</xdr:col>
                    <xdr:colOff>508000</xdr:colOff>
                    <xdr:row>34</xdr:row>
                    <xdr:rowOff>31750</xdr:rowOff>
                  </from>
                  <to>
                    <xdr:col>6</xdr:col>
                    <xdr:colOff>755650</xdr:colOff>
                    <xdr:row>34</xdr:row>
                    <xdr:rowOff>228600</xdr:rowOff>
                  </to>
                </anchor>
              </controlPr>
            </control>
          </mc:Choice>
        </mc:AlternateContent>
        <mc:AlternateContent xmlns:mc="http://schemas.openxmlformats.org/markup-compatibility/2006">
          <mc:Choice Requires="x14">
            <control shapeId="20512" r:id="rId36" name="Check Box 32">
              <controlPr defaultSize="0" autoFill="0" autoLine="0" autoPict="0">
                <anchor moveWithCells="1">
                  <from>
                    <xdr:col>6</xdr:col>
                    <xdr:colOff>514350</xdr:colOff>
                    <xdr:row>35</xdr:row>
                    <xdr:rowOff>260350</xdr:rowOff>
                  </from>
                  <to>
                    <xdr:col>6</xdr:col>
                    <xdr:colOff>762000</xdr:colOff>
                    <xdr:row>35</xdr:row>
                    <xdr:rowOff>457200</xdr:rowOff>
                  </to>
                </anchor>
              </controlPr>
            </control>
          </mc:Choice>
        </mc:AlternateContent>
        <mc:AlternateContent xmlns:mc="http://schemas.openxmlformats.org/markup-compatibility/2006">
          <mc:Choice Requires="x14">
            <control shapeId="20513" r:id="rId37" name="Check Box 33">
              <controlPr defaultSize="0" autoFill="0" autoLine="0" autoPict="0">
                <anchor moveWithCells="1">
                  <from>
                    <xdr:col>6</xdr:col>
                    <xdr:colOff>514350</xdr:colOff>
                    <xdr:row>36</xdr:row>
                    <xdr:rowOff>260350</xdr:rowOff>
                  </from>
                  <to>
                    <xdr:col>6</xdr:col>
                    <xdr:colOff>762000</xdr:colOff>
                    <xdr:row>36</xdr:row>
                    <xdr:rowOff>457200</xdr:rowOff>
                  </to>
                </anchor>
              </controlPr>
            </control>
          </mc:Choice>
        </mc:AlternateContent>
        <mc:AlternateContent xmlns:mc="http://schemas.openxmlformats.org/markup-compatibility/2006">
          <mc:Choice Requires="x14">
            <control shapeId="20514" r:id="rId38" name="Check Box 34">
              <controlPr defaultSize="0" autoFill="0" autoLine="0" autoPict="0">
                <anchor moveWithCells="1">
                  <from>
                    <xdr:col>6</xdr:col>
                    <xdr:colOff>514350</xdr:colOff>
                    <xdr:row>37</xdr:row>
                    <xdr:rowOff>0</xdr:rowOff>
                  </from>
                  <to>
                    <xdr:col>6</xdr:col>
                    <xdr:colOff>762000</xdr:colOff>
                    <xdr:row>38</xdr:row>
                    <xdr:rowOff>6350</xdr:rowOff>
                  </to>
                </anchor>
              </controlPr>
            </control>
          </mc:Choice>
        </mc:AlternateContent>
        <mc:AlternateContent xmlns:mc="http://schemas.openxmlformats.org/markup-compatibility/2006">
          <mc:Choice Requires="x14">
            <control shapeId="20515" r:id="rId39" name="Check Box 35">
              <controlPr defaultSize="0" autoFill="0" autoLine="0" autoPict="0">
                <anchor moveWithCells="1">
                  <from>
                    <xdr:col>6</xdr:col>
                    <xdr:colOff>514350</xdr:colOff>
                    <xdr:row>38</xdr:row>
                    <xdr:rowOff>0</xdr:rowOff>
                  </from>
                  <to>
                    <xdr:col>6</xdr:col>
                    <xdr:colOff>762000</xdr:colOff>
                    <xdr:row>38</xdr:row>
                    <xdr:rowOff>190500</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9183EC-7581-41CE-B776-8D906C2E3FA0}">
  <dimension ref="A1:G12"/>
  <sheetViews>
    <sheetView tabSelected="1" view="pageLayout" zoomScaleNormal="100" workbookViewId="0">
      <selection activeCell="I9" sqref="I9"/>
    </sheetView>
  </sheetViews>
  <sheetFormatPr defaultColWidth="8.7265625" defaultRowHeight="11.5" x14ac:dyDescent="0.25"/>
  <cols>
    <col min="1" max="1" width="3.54296875" style="8" customWidth="1"/>
    <col min="2" max="3" width="20" style="8" customWidth="1"/>
    <col min="4" max="4" width="7.6328125" style="8" customWidth="1"/>
    <col min="5" max="6" width="12.54296875" style="8" customWidth="1"/>
    <col min="7" max="7" width="10.81640625" style="8" customWidth="1"/>
    <col min="8" max="16384" width="8.7265625" style="8"/>
  </cols>
  <sheetData>
    <row r="1" spans="1:7" ht="25.5" customHeight="1" thickBot="1" x14ac:dyDescent="0.3">
      <c r="A1" s="219" t="s">
        <v>515</v>
      </c>
      <c r="B1" s="219"/>
      <c r="C1" s="219"/>
      <c r="D1" s="219"/>
      <c r="E1" s="219"/>
      <c r="F1" s="219"/>
      <c r="G1" s="219"/>
    </row>
    <row r="2" spans="1:7" ht="125.5" customHeight="1" thickTop="1" x14ac:dyDescent="0.25">
      <c r="A2" s="475" t="s">
        <v>516</v>
      </c>
      <c r="B2" s="222"/>
      <c r="C2" s="222"/>
      <c r="D2" s="222"/>
      <c r="E2" s="222"/>
      <c r="F2" s="222"/>
      <c r="G2" s="353"/>
    </row>
    <row r="3" spans="1:7" ht="22.75" customHeight="1" x14ac:dyDescent="0.25">
      <c r="A3" s="322" t="s">
        <v>518</v>
      </c>
      <c r="B3" s="323"/>
      <c r="C3" s="476"/>
      <c r="D3" s="476"/>
      <c r="E3" s="476"/>
      <c r="F3" s="476"/>
      <c r="G3" s="477"/>
    </row>
    <row r="4" spans="1:7" ht="22.75" customHeight="1" x14ac:dyDescent="0.25">
      <c r="A4" s="322" t="s">
        <v>517</v>
      </c>
      <c r="B4" s="323"/>
      <c r="C4" s="476"/>
      <c r="D4" s="476"/>
      <c r="E4" s="476"/>
      <c r="F4" s="476"/>
      <c r="G4" s="477"/>
    </row>
    <row r="5" spans="1:7" ht="22.75" customHeight="1" x14ac:dyDescent="0.25">
      <c r="A5" s="322" t="s">
        <v>519</v>
      </c>
      <c r="B5" s="323"/>
      <c r="C5" s="476"/>
      <c r="D5" s="476"/>
      <c r="E5" s="476"/>
      <c r="F5" s="476"/>
      <c r="G5" s="477"/>
    </row>
    <row r="6" spans="1:7" ht="29" customHeight="1" x14ac:dyDescent="0.25">
      <c r="A6" s="325" t="s">
        <v>520</v>
      </c>
      <c r="B6" s="326"/>
      <c r="C6" s="326"/>
      <c r="D6" s="326" t="s">
        <v>521</v>
      </c>
      <c r="E6" s="326"/>
      <c r="F6" s="326" t="s">
        <v>522</v>
      </c>
      <c r="G6" s="327"/>
    </row>
    <row r="7" spans="1:7" ht="56.75" customHeight="1" x14ac:dyDescent="0.25">
      <c r="A7" s="464"/>
      <c r="B7" s="465"/>
      <c r="C7" s="465"/>
      <c r="D7" s="474"/>
      <c r="E7" s="474"/>
      <c r="F7" s="467"/>
      <c r="G7" s="468"/>
    </row>
    <row r="8" spans="1:7" ht="56.75" customHeight="1" x14ac:dyDescent="0.25">
      <c r="A8" s="464"/>
      <c r="B8" s="465"/>
      <c r="C8" s="465"/>
      <c r="D8" s="466"/>
      <c r="E8" s="466"/>
      <c r="F8" s="467"/>
      <c r="G8" s="468"/>
    </row>
    <row r="9" spans="1:7" ht="56.75" customHeight="1" x14ac:dyDescent="0.25">
      <c r="A9" s="464"/>
      <c r="B9" s="465"/>
      <c r="C9" s="465"/>
      <c r="D9" s="466"/>
      <c r="E9" s="466"/>
      <c r="F9" s="467"/>
      <c r="G9" s="468"/>
    </row>
    <row r="10" spans="1:7" ht="56.75" customHeight="1" x14ac:dyDescent="0.25">
      <c r="A10" s="464"/>
      <c r="B10" s="465"/>
      <c r="C10" s="465"/>
      <c r="D10" s="466"/>
      <c r="E10" s="466"/>
      <c r="F10" s="467"/>
      <c r="G10" s="468"/>
    </row>
    <row r="11" spans="1:7" ht="56.75" customHeight="1" thickBot="1" x14ac:dyDescent="0.3">
      <c r="A11" s="469"/>
      <c r="B11" s="470"/>
      <c r="C11" s="470"/>
      <c r="D11" s="471"/>
      <c r="E11" s="471"/>
      <c r="F11" s="472"/>
      <c r="G11" s="473"/>
    </row>
    <row r="12" spans="1:7" ht="12" thickTop="1" x14ac:dyDescent="0.25"/>
  </sheetData>
  <sheetProtection algorithmName="SHA-512" hashValue="QdbiYZM0UkbALVmBWm5BMJUV6RvvjZX6QSFBoELjQIc9IHAWtm46SXWNHsAAtDNxdAZlmH7tXlnjBizUGWD6WQ==" saltValue="4Gd16l1hMGmW8tDrJ+RPlw==" spinCount="100000" sheet="1" objects="1" scenarios="1"/>
  <mergeCells count="26">
    <mergeCell ref="A1:G1"/>
    <mergeCell ref="A2:G2"/>
    <mergeCell ref="A3:B3"/>
    <mergeCell ref="A4:B4"/>
    <mergeCell ref="A5:B5"/>
    <mergeCell ref="C3:G3"/>
    <mergeCell ref="C4:G4"/>
    <mergeCell ref="C5:G5"/>
    <mergeCell ref="A6:C6"/>
    <mergeCell ref="D6:E6"/>
    <mergeCell ref="F6:G6"/>
    <mergeCell ref="A7:C7"/>
    <mergeCell ref="D7:E7"/>
    <mergeCell ref="F7:G7"/>
    <mergeCell ref="A8:C8"/>
    <mergeCell ref="D8:E8"/>
    <mergeCell ref="F8:G8"/>
    <mergeCell ref="A9:C9"/>
    <mergeCell ref="D9:E9"/>
    <mergeCell ref="F9:G9"/>
    <mergeCell ref="A10:C10"/>
    <mergeCell ref="D10:E10"/>
    <mergeCell ref="F10:G10"/>
    <mergeCell ref="A11:C11"/>
    <mergeCell ref="D11:E11"/>
    <mergeCell ref="F11:G11"/>
  </mergeCells>
  <pageMargins left="0.7" right="0.7" top="0.78125" bottom="0.75" header="0.3" footer="0.3"/>
  <pageSetup paperSize="9" orientation="portrait" r:id="rId1"/>
  <headerFooter>
    <oddHeader>&amp;L&amp;"Verdana,Normalny"&amp;8Formularz P10/F271
Wydanie 1&amp;C&amp;"Verdana,Normalny"&amp;8Załącznik nr 1
do Regulaminu Funduszu Pożyczkowego
(P10/Z54 wyd.2)&amp;R&amp;G</oddHeader>
  </headerFooter>
  <legacyDrawingHF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308C55-8560-4430-A2C9-B18EF2D92984}">
  <dimension ref="A1:A26"/>
  <sheetViews>
    <sheetView workbookViewId="0">
      <selection activeCell="A26" sqref="A26"/>
    </sheetView>
  </sheetViews>
  <sheetFormatPr defaultRowHeight="14.5" x14ac:dyDescent="0.35"/>
  <sheetData>
    <row r="1" spans="1:1" x14ac:dyDescent="0.35">
      <c r="A1" s="17" t="b">
        <v>0</v>
      </c>
    </row>
    <row r="2" spans="1:1" x14ac:dyDescent="0.35">
      <c r="A2" s="17" t="b">
        <v>0</v>
      </c>
    </row>
    <row r="3" spans="1:1" x14ac:dyDescent="0.35">
      <c r="A3" s="17" t="b">
        <v>0</v>
      </c>
    </row>
    <row r="4" spans="1:1" x14ac:dyDescent="0.35">
      <c r="A4" s="17" t="b">
        <v>0</v>
      </c>
    </row>
    <row r="5" spans="1:1" x14ac:dyDescent="0.35">
      <c r="A5" s="17" t="b">
        <v>0</v>
      </c>
    </row>
    <row r="6" spans="1:1" x14ac:dyDescent="0.35">
      <c r="A6" s="17" t="b">
        <v>0</v>
      </c>
    </row>
    <row r="7" spans="1:1" x14ac:dyDescent="0.35">
      <c r="A7" s="17" t="b">
        <v>0</v>
      </c>
    </row>
    <row r="8" spans="1:1" x14ac:dyDescent="0.35">
      <c r="A8" s="18" t="b">
        <v>0</v>
      </c>
    </row>
    <row r="9" spans="1:1" x14ac:dyDescent="0.35">
      <c r="A9" s="17" t="b">
        <v>0</v>
      </c>
    </row>
    <row r="10" spans="1:1" x14ac:dyDescent="0.35">
      <c r="A10" s="17" t="b">
        <v>0</v>
      </c>
    </row>
    <row r="11" spans="1:1" x14ac:dyDescent="0.35">
      <c r="A11" s="17" t="b">
        <v>0</v>
      </c>
    </row>
    <row r="12" spans="1:1" x14ac:dyDescent="0.35">
      <c r="A12" s="17" t="b">
        <v>0</v>
      </c>
    </row>
    <row r="13" spans="1:1" x14ac:dyDescent="0.35">
      <c r="A13" s="17" t="b">
        <v>0</v>
      </c>
    </row>
    <row r="14" spans="1:1" x14ac:dyDescent="0.35">
      <c r="A14" s="17" t="b">
        <v>0</v>
      </c>
    </row>
    <row r="15" spans="1:1" x14ac:dyDescent="0.35">
      <c r="A15" s="17" t="b">
        <v>0</v>
      </c>
    </row>
    <row r="16" spans="1:1" x14ac:dyDescent="0.35">
      <c r="A16" s="17" t="b">
        <v>0</v>
      </c>
    </row>
    <row r="17" spans="1:1" x14ac:dyDescent="0.35">
      <c r="A17" s="17" t="b">
        <v>0</v>
      </c>
    </row>
    <row r="18" spans="1:1" x14ac:dyDescent="0.35">
      <c r="A18" s="17" t="b">
        <v>0</v>
      </c>
    </row>
    <row r="19" spans="1:1" x14ac:dyDescent="0.35">
      <c r="A19" s="17" t="b">
        <v>0</v>
      </c>
    </row>
    <row r="20" spans="1:1" x14ac:dyDescent="0.35">
      <c r="A20" s="17" t="b">
        <v>0</v>
      </c>
    </row>
    <row r="21" spans="1:1" x14ac:dyDescent="0.35">
      <c r="A21" s="17" t="b">
        <v>0</v>
      </c>
    </row>
    <row r="22" spans="1:1" x14ac:dyDescent="0.35">
      <c r="A22" s="17" t="b">
        <v>0</v>
      </c>
    </row>
    <row r="23" spans="1:1" x14ac:dyDescent="0.35">
      <c r="A23" s="17" t="b">
        <v>0</v>
      </c>
    </row>
    <row r="24" spans="1:1" x14ac:dyDescent="0.35">
      <c r="A24" s="17" t="b">
        <v>0</v>
      </c>
    </row>
    <row r="25" spans="1:1" x14ac:dyDescent="0.35">
      <c r="A25" s="17" t="b">
        <v>0</v>
      </c>
    </row>
    <row r="26" spans="1:1" x14ac:dyDescent="0.35">
      <c r="A26" s="17" t="b">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14</vt:i4>
      </vt:variant>
      <vt:variant>
        <vt:lpstr>Nazwane zakresy</vt:lpstr>
      </vt:variant>
      <vt:variant>
        <vt:i4>3</vt:i4>
      </vt:variant>
    </vt:vector>
  </HeadingPairs>
  <TitlesOfParts>
    <vt:vector size="17" baseType="lpstr">
      <vt:lpstr>Str_tytułowa</vt:lpstr>
      <vt:lpstr>Wyjaśnienia</vt:lpstr>
      <vt:lpstr>Dane_Wnioskodawcy</vt:lpstr>
      <vt:lpstr>Dane_transakcji</vt:lpstr>
      <vt:lpstr>Koszty</vt:lpstr>
      <vt:lpstr>Biznes_plan_przedsiębiorstwa</vt:lpstr>
      <vt:lpstr>Biznes_plan_inne_podmioty</vt:lpstr>
      <vt:lpstr>Zabezpieczenie_spłaty</vt:lpstr>
      <vt:lpstr>Ustalenie_statusu_MŚP</vt:lpstr>
      <vt:lpstr>Oświadczenia</vt:lpstr>
      <vt:lpstr>RODO</vt:lpstr>
      <vt:lpstr>Załączniki</vt:lpstr>
      <vt:lpstr>Podpisy</vt:lpstr>
      <vt:lpstr>Arkusz5</vt:lpstr>
      <vt:lpstr>Str_tytułowa!_ftn1</vt:lpstr>
      <vt:lpstr>Str_tytułowa!_ftnref1</vt:lpstr>
      <vt:lpstr>Dane_transakcji!Obszar_wydruku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Mateusz Bury</dc:creator>
  <cp:lastModifiedBy>Mateusz Bury</cp:lastModifiedBy>
  <cp:lastPrinted>2026-09-17T13:06:27Z</cp:lastPrinted>
  <dcterms:created xsi:type="dcterms:W3CDTF">2026-09-15T06:43:49Z</dcterms:created>
  <dcterms:modified xsi:type="dcterms:W3CDTF">2026-09-25T10:25:37Z</dcterms:modified>
</cp:coreProperties>
</file>